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autoCompressPictures="0" defaultThemeVersion="124226"/>
  <mc:AlternateContent xmlns:mc="http://schemas.openxmlformats.org/markup-compatibility/2006">
    <mc:Choice Requires="x15">
      <x15ac:absPath xmlns:x15ac="http://schemas.microsoft.com/office/spreadsheetml/2010/11/ac" url="C:\Users\ladua\Documents\ARNTD\Calls\SGP VI\Draft documents\"/>
    </mc:Choice>
  </mc:AlternateContent>
  <xr:revisionPtr revIDLastSave="0" documentId="13_ncr:1_{0ABAE6C9-C48F-44CB-83F0-D356527EDD6D}" xr6:coauthVersionLast="47" xr6:coauthVersionMax="47" xr10:uidLastSave="{00000000-0000-0000-0000-000000000000}"/>
  <bookViews>
    <workbookView xWindow="-28920" yWindow="-120" windowWidth="29040" windowHeight="15720" tabRatio="891" activeTab="1" xr2:uid="{00000000-000D-0000-FFFF-FFFF00000000}"/>
  </bookViews>
  <sheets>
    <sheet name="Instructions" sheetId="10" r:id="rId1"/>
    <sheet name="Budget" sheetId="9" r:id="rId2"/>
    <sheet name="Currencies" sheetId="11" state="hidden" r:id="rId3"/>
  </sheets>
  <definedNames>
    <definedName name="_xlnm.Print_Area" localSheetId="1">Budget!$A$2:$I$161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58" i="9" l="1"/>
  <c r="G158" i="9"/>
  <c r="A158" i="9"/>
  <c r="A157" i="9"/>
  <c r="A156" i="9"/>
  <c r="A155" i="9"/>
  <c r="A154" i="9"/>
  <c r="A153" i="9"/>
  <c r="A152" i="9"/>
  <c r="E147" i="9"/>
  <c r="F147" i="9" s="1"/>
  <c r="H146" i="9"/>
  <c r="G146" i="9"/>
  <c r="E145" i="9"/>
  <c r="F145" i="9" s="1"/>
  <c r="E144" i="9"/>
  <c r="F144" i="9" s="1"/>
  <c r="E143" i="9"/>
  <c r="H142" i="9"/>
  <c r="G142" i="9"/>
  <c r="E141" i="9"/>
  <c r="F141" i="9" s="1"/>
  <c r="E140" i="9"/>
  <c r="F140" i="9" s="1"/>
  <c r="E139" i="9"/>
  <c r="F139" i="9" s="1"/>
  <c r="E138" i="9"/>
  <c r="F138" i="9" s="1"/>
  <c r="E137" i="9"/>
  <c r="F137" i="9" s="1"/>
  <c r="E136" i="9"/>
  <c r="F136" i="9" s="1"/>
  <c r="E135" i="9"/>
  <c r="F135" i="9" s="1"/>
  <c r="E134" i="9"/>
  <c r="F134" i="9" s="1"/>
  <c r="E133" i="9"/>
  <c r="F133" i="9" s="1"/>
  <c r="E132" i="9"/>
  <c r="F132" i="9" s="1"/>
  <c r="E131" i="9"/>
  <c r="F131" i="9" s="1"/>
  <c r="E130" i="9"/>
  <c r="F130" i="9" s="1"/>
  <c r="E129" i="9"/>
  <c r="F129" i="9" s="1"/>
  <c r="E128" i="9"/>
  <c r="F128" i="9" s="1"/>
  <c r="E127" i="9"/>
  <c r="F127" i="9" s="1"/>
  <c r="E126" i="9"/>
  <c r="F126" i="9" s="1"/>
  <c r="E125" i="9"/>
  <c r="F125" i="9" s="1"/>
  <c r="E124" i="9"/>
  <c r="F124" i="9" s="1"/>
  <c r="H123" i="9"/>
  <c r="G123" i="9"/>
  <c r="E122" i="9"/>
  <c r="F122" i="9" s="1"/>
  <c r="E121" i="9"/>
  <c r="F121" i="9" s="1"/>
  <c r="E120" i="9"/>
  <c r="F120" i="9" s="1"/>
  <c r="E119" i="9"/>
  <c r="F119" i="9" s="1"/>
  <c r="E118" i="9"/>
  <c r="F118" i="9" s="1"/>
  <c r="E117" i="9"/>
  <c r="F117" i="9" s="1"/>
  <c r="E111" i="9"/>
  <c r="F111" i="9" s="1"/>
  <c r="H110" i="9"/>
  <c r="G110" i="9"/>
  <c r="E109" i="9"/>
  <c r="F109" i="9" s="1"/>
  <c r="E108" i="9"/>
  <c r="F108" i="9" s="1"/>
  <c r="E107" i="9"/>
  <c r="F107" i="9" s="1"/>
  <c r="E106" i="9"/>
  <c r="H105" i="9"/>
  <c r="G105" i="9"/>
  <c r="E104" i="9"/>
  <c r="F104" i="9" s="1"/>
  <c r="E103" i="9"/>
  <c r="F103" i="9" s="1"/>
  <c r="E102" i="9"/>
  <c r="F102" i="9" s="1"/>
  <c r="E101" i="9"/>
  <c r="F101" i="9" s="1"/>
  <c r="E100" i="9"/>
  <c r="F100" i="9" s="1"/>
  <c r="E99" i="9"/>
  <c r="H98" i="9"/>
  <c r="G98" i="9"/>
  <c r="E97" i="9"/>
  <c r="F97" i="9" s="1"/>
  <c r="E96" i="9"/>
  <c r="F96" i="9" s="1"/>
  <c r="E95" i="9"/>
  <c r="F95" i="9" s="1"/>
  <c r="E94" i="9"/>
  <c r="F94" i="9" s="1"/>
  <c r="E93" i="9"/>
  <c r="H92" i="9"/>
  <c r="G92" i="9"/>
  <c r="E91" i="9"/>
  <c r="F91" i="9" s="1"/>
  <c r="E90" i="9"/>
  <c r="F90" i="9" s="1"/>
  <c r="E89" i="9"/>
  <c r="F89" i="9" s="1"/>
  <c r="E88" i="9"/>
  <c r="F88" i="9" s="1"/>
  <c r="E87" i="9"/>
  <c r="F87" i="9" s="1"/>
  <c r="E86" i="9"/>
  <c r="F86" i="9" s="1"/>
  <c r="E85" i="9"/>
  <c r="F85" i="9" s="1"/>
  <c r="E84" i="9"/>
  <c r="F84" i="9" s="1"/>
  <c r="E83" i="9"/>
  <c r="F83" i="9" s="1"/>
  <c r="E82" i="9"/>
  <c r="F82" i="9" s="1"/>
  <c r="E81" i="9"/>
  <c r="F81" i="9" s="1"/>
  <c r="E80" i="9"/>
  <c r="F80" i="9" s="1"/>
  <c r="H79" i="9"/>
  <c r="G79" i="9"/>
  <c r="E78" i="9"/>
  <c r="F78" i="9" s="1"/>
  <c r="E77" i="9"/>
  <c r="F77" i="9" s="1"/>
  <c r="E76" i="9"/>
  <c r="F76" i="9" s="1"/>
  <c r="E75" i="9"/>
  <c r="F75" i="9" s="1"/>
  <c r="E74" i="9"/>
  <c r="F74" i="9" s="1"/>
  <c r="H73" i="9"/>
  <c r="G73" i="9"/>
  <c r="E72" i="9"/>
  <c r="F72" i="9" s="1"/>
  <c r="E71" i="9"/>
  <c r="F71" i="9" s="1"/>
  <c r="E70" i="9"/>
  <c r="F70" i="9" s="1"/>
  <c r="E69" i="9"/>
  <c r="F69" i="9" s="1"/>
  <c r="E68" i="9"/>
  <c r="F68" i="9" s="1"/>
  <c r="E67" i="9"/>
  <c r="E61" i="9"/>
  <c r="H60" i="9"/>
  <c r="G60" i="9"/>
  <c r="E59" i="9"/>
  <c r="F59" i="9" s="1"/>
  <c r="E58" i="9"/>
  <c r="F58" i="9" s="1"/>
  <c r="E57" i="9"/>
  <c r="F57" i="9" s="1"/>
  <c r="H56" i="9"/>
  <c r="G56" i="9"/>
  <c r="E55" i="9"/>
  <c r="F55" i="9" s="1"/>
  <c r="E54" i="9"/>
  <c r="F54" i="9" s="1"/>
  <c r="E53" i="9"/>
  <c r="F53" i="9" s="1"/>
  <c r="E52" i="9"/>
  <c r="F52" i="9" s="1"/>
  <c r="E51" i="9"/>
  <c r="H50" i="9"/>
  <c r="G50" i="9"/>
  <c r="E49" i="9"/>
  <c r="F49" i="9" s="1"/>
  <c r="E48" i="9"/>
  <c r="F48" i="9" s="1"/>
  <c r="E47" i="9"/>
  <c r="F47" i="9" s="1"/>
  <c r="E46" i="9"/>
  <c r="F46" i="9" s="1"/>
  <c r="E45" i="9"/>
  <c r="F45" i="9" s="1"/>
  <c r="H44" i="9"/>
  <c r="G44" i="9"/>
  <c r="E43" i="9"/>
  <c r="F43" i="9" s="1"/>
  <c r="E42" i="9"/>
  <c r="F42" i="9" s="1"/>
  <c r="E41" i="9"/>
  <c r="F41" i="9" s="1"/>
  <c r="E40" i="9"/>
  <c r="F40" i="9" s="1"/>
  <c r="E39" i="9"/>
  <c r="F39" i="9" s="1"/>
  <c r="E38" i="9"/>
  <c r="F38" i="9" s="1"/>
  <c r="E37" i="9"/>
  <c r="F37" i="9" s="1"/>
  <c r="E36" i="9"/>
  <c r="F36" i="9" s="1"/>
  <c r="E35" i="9"/>
  <c r="F35" i="9" s="1"/>
  <c r="E34" i="9"/>
  <c r="F34" i="9" s="1"/>
  <c r="E33" i="9"/>
  <c r="F33" i="9" s="1"/>
  <c r="E32" i="9"/>
  <c r="F32" i="9" s="1"/>
  <c r="E31" i="9"/>
  <c r="F31" i="9" s="1"/>
  <c r="E30" i="9"/>
  <c r="H29" i="9"/>
  <c r="G29" i="9"/>
  <c r="E28" i="9"/>
  <c r="F28" i="9" s="1"/>
  <c r="E27" i="9"/>
  <c r="F27" i="9" s="1"/>
  <c r="E26" i="9"/>
  <c r="F26" i="9" s="1"/>
  <c r="E25" i="9"/>
  <c r="F25" i="9" s="1"/>
  <c r="E24" i="9"/>
  <c r="H23" i="9"/>
  <c r="G23" i="9"/>
  <c r="E22" i="9"/>
  <c r="F22" i="9" s="1"/>
  <c r="E21" i="9"/>
  <c r="F21" i="9" s="1"/>
  <c r="E20" i="9"/>
  <c r="F20" i="9" s="1"/>
  <c r="E19" i="9"/>
  <c r="F19" i="9" s="1"/>
  <c r="E18" i="9"/>
  <c r="F18" i="9" s="1"/>
  <c r="E17" i="9"/>
  <c r="F17" i="9" s="1"/>
  <c r="G62" i="9" l="1"/>
  <c r="G148" i="9"/>
  <c r="H62" i="9"/>
  <c r="E73" i="9"/>
  <c r="F73" i="9" s="1"/>
  <c r="H112" i="9"/>
  <c r="E29" i="9"/>
  <c r="F29" i="9" s="1"/>
  <c r="F67" i="9"/>
  <c r="H148" i="9"/>
  <c r="E98" i="9"/>
  <c r="F98" i="9" s="1"/>
  <c r="E110" i="9"/>
  <c r="F110" i="9" s="1"/>
  <c r="E44" i="9"/>
  <c r="E105" i="9"/>
  <c r="F105" i="9" s="1"/>
  <c r="F106" i="9"/>
  <c r="F30" i="9"/>
  <c r="E56" i="9"/>
  <c r="F56" i="9" s="1"/>
  <c r="F156" i="9" s="1"/>
  <c r="E158" i="9"/>
  <c r="F99" i="9"/>
  <c r="G112" i="9"/>
  <c r="E146" i="9"/>
  <c r="F146" i="9" s="1"/>
  <c r="F44" i="9"/>
  <c r="E23" i="9"/>
  <c r="E50" i="9"/>
  <c r="E60" i="9"/>
  <c r="E79" i="9"/>
  <c r="F79" i="9" s="1"/>
  <c r="E92" i="9"/>
  <c r="F92" i="9" s="1"/>
  <c r="E123" i="9"/>
  <c r="E142" i="9"/>
  <c r="F142" i="9" s="1"/>
  <c r="F61" i="9"/>
  <c r="F158" i="9" s="1"/>
  <c r="F24" i="9"/>
  <c r="F51" i="9"/>
  <c r="F93" i="9"/>
  <c r="F143" i="9"/>
  <c r="F112" i="9" l="1"/>
  <c r="E156" i="9"/>
  <c r="F154" i="9"/>
  <c r="E148" i="9"/>
  <c r="F123" i="9"/>
  <c r="F148" i="9" s="1"/>
  <c r="E155" i="9"/>
  <c r="F50" i="9"/>
  <c r="F155" i="9" s="1"/>
  <c r="E154" i="9"/>
  <c r="E62" i="9"/>
  <c r="F23" i="9"/>
  <c r="E152" i="9"/>
  <c r="F153" i="9"/>
  <c r="E157" i="9"/>
  <c r="F60" i="9"/>
  <c r="F157" i="9" s="1"/>
  <c r="E112" i="9"/>
  <c r="E153" i="9"/>
  <c r="E161" i="9" l="1"/>
  <c r="F152" i="9"/>
  <c r="F62" i="9"/>
  <c r="F161" i="9" s="1"/>
  <c r="B11" i="9" s="1"/>
</calcChain>
</file>

<file path=xl/sharedStrings.xml><?xml version="1.0" encoding="utf-8"?>
<sst xmlns="http://schemas.openxmlformats.org/spreadsheetml/2006/main" count="958" uniqueCount="712">
  <si>
    <t xml:space="preserve"> </t>
  </si>
  <si>
    <t>Pays :</t>
  </si>
  <si>
    <t>Titre de l'étude :</t>
  </si>
  <si>
    <t>Dates du contrat :</t>
  </si>
  <si>
    <t>Nom/e-mail du contact principal :</t>
  </si>
  <si>
    <t>Monnaie locale :</t>
  </si>
  <si>
    <t>Catégorie</t>
  </si>
  <si>
    <t>Budget sur le terrain pour la collecte des prélèvements - BUDGET A = études sur le terrain chez les humains</t>
  </si>
  <si>
    <r>
      <rPr>
        <b/>
        <sz val="10"/>
        <rFont val="Arial"/>
        <family val="2"/>
      </rPr>
      <t>Coût du contrat</t>
    </r>
    <r>
      <rPr>
        <b/>
        <sz val="10"/>
        <rFont val="Arial"/>
        <family val="2"/>
      </rPr>
      <t xml:space="preserve">
</t>
    </r>
    <r>
      <rPr>
        <b/>
        <sz val="10"/>
        <rFont val="Arial"/>
        <family val="2"/>
      </rPr>
      <t>Montant (en USD) =</t>
    </r>
  </si>
  <si>
    <t>7 - Dépenses indirectes</t>
  </si>
  <si>
    <t>BUDGET TOTAL A</t>
  </si>
  <si>
    <t>Budget sur le terrain pour la collecte de vecteurs - BUDGET A = études des vecteurs sur le terrain</t>
  </si>
  <si>
    <t>BUDGET TOTAL B</t>
  </si>
  <si>
    <t>BUDGET TOTAL C</t>
  </si>
  <si>
    <t>BUDGET TOTAL (A+B+C)</t>
  </si>
  <si>
    <r>
      <rPr>
        <b/>
        <sz val="10"/>
        <rFont val="Arial"/>
        <family val="2"/>
      </rPr>
      <t>Justification de ligne de poste budgétaire :</t>
    </r>
    <r>
      <rPr>
        <sz val="11"/>
        <rFont val="Calibri"/>
        <family val="2"/>
      </rPr>
      <t xml:space="preserve"> </t>
    </r>
  </si>
  <si>
    <t>Dépenses de fourniture PAYÉES par NTDSC</t>
  </si>
  <si>
    <t>Objectif de financement</t>
  </si>
  <si>
    <t>Budget total approuvé</t>
  </si>
  <si>
    <t>Partenaire de financement équivalent (le cas échéant)</t>
  </si>
  <si>
    <t>ENTITY</t>
  </si>
  <si>
    <t>Currency</t>
  </si>
  <si>
    <t>Alphabetic Code</t>
  </si>
  <si>
    <t>AFGHANISTAN</t>
  </si>
  <si>
    <t>Afghani</t>
  </si>
  <si>
    <t>AFN</t>
  </si>
  <si>
    <t>ÅLAND ISLANDS</t>
  </si>
  <si>
    <t>Euro</t>
  </si>
  <si>
    <t>EUR</t>
  </si>
  <si>
    <t>ALBANIA</t>
  </si>
  <si>
    <t>Lek</t>
  </si>
  <si>
    <t>ALL</t>
  </si>
  <si>
    <t>ALGERIA</t>
  </si>
  <si>
    <t>Algerian Dinar</t>
  </si>
  <si>
    <t>DZD</t>
  </si>
  <si>
    <t>AMERICAN SAMOA</t>
  </si>
  <si>
    <t>US Dollar</t>
  </si>
  <si>
    <t>USD</t>
  </si>
  <si>
    <t>ANDORRA</t>
  </si>
  <si>
    <t>ANGOLA</t>
  </si>
  <si>
    <t>Kwanza</t>
  </si>
  <si>
    <t>AOA</t>
  </si>
  <si>
    <t>ANGUILLA</t>
  </si>
  <si>
    <t>East Caribbean Dollar</t>
  </si>
  <si>
    <t>XCD</t>
  </si>
  <si>
    <t>ANTARCTICA</t>
  </si>
  <si>
    <t>No universal currency</t>
  </si>
  <si>
    <t>ANTIGUA AND BARBUDA</t>
  </si>
  <si>
    <t>ARGENTINA</t>
  </si>
  <si>
    <t>Argentine Peso</t>
  </si>
  <si>
    <t>ARS</t>
  </si>
  <si>
    <t>ARMENIA</t>
  </si>
  <si>
    <t>Armenian Dram</t>
  </si>
  <si>
    <t>AMD</t>
  </si>
  <si>
    <t>ARUBA</t>
  </si>
  <si>
    <t>Aruban Florin</t>
  </si>
  <si>
    <t>AWG</t>
  </si>
  <si>
    <t>AUSTRALIA</t>
  </si>
  <si>
    <t>Australian Dollar</t>
  </si>
  <si>
    <t>AUD</t>
  </si>
  <si>
    <t>AUSTRIA</t>
  </si>
  <si>
    <t>AZERBAIJAN</t>
  </si>
  <si>
    <t>Azerbaijan Manat</t>
  </si>
  <si>
    <t>AZN</t>
  </si>
  <si>
    <t>BAHAMAS (THE)</t>
  </si>
  <si>
    <t>Bahamian Dollar</t>
  </si>
  <si>
    <t>BSD</t>
  </si>
  <si>
    <t>BAHRAIN</t>
  </si>
  <si>
    <t>Bahraini Dinar</t>
  </si>
  <si>
    <t>BHD</t>
  </si>
  <si>
    <t>BANGLADESH</t>
  </si>
  <si>
    <t>Taka</t>
  </si>
  <si>
    <t>BDT</t>
  </si>
  <si>
    <t>BARBADOS</t>
  </si>
  <si>
    <t>Barbados Dollar</t>
  </si>
  <si>
    <t>BBD</t>
  </si>
  <si>
    <t>BELARUS</t>
  </si>
  <si>
    <t>Belarusian Ruble</t>
  </si>
  <si>
    <t>BYN</t>
  </si>
  <si>
    <t>BELGIUM</t>
  </si>
  <si>
    <t>BELIZE</t>
  </si>
  <si>
    <t>Belize Dollar</t>
  </si>
  <si>
    <t>BZD</t>
  </si>
  <si>
    <t>BENIN</t>
  </si>
  <si>
    <t>CFA Franc BCEAO</t>
  </si>
  <si>
    <t>XOF</t>
  </si>
  <si>
    <t>BERMUDA</t>
  </si>
  <si>
    <t>Bermudian Dollar</t>
  </si>
  <si>
    <t>BMD</t>
  </si>
  <si>
    <t>BHUTAN</t>
  </si>
  <si>
    <t>Indian Rupee</t>
  </si>
  <si>
    <t>INR</t>
  </si>
  <si>
    <t>Ngultrum</t>
  </si>
  <si>
    <t>BTN</t>
  </si>
  <si>
    <t>BOLIVIA (PLURINATIONAL STATE OF)</t>
  </si>
  <si>
    <t>Boliviano</t>
  </si>
  <si>
    <t>BOB</t>
  </si>
  <si>
    <t>Mvdol</t>
  </si>
  <si>
    <t>BOV</t>
  </si>
  <si>
    <t>BONAIRE, SINT EUSTATIUS AND SABA</t>
  </si>
  <si>
    <t>BOSNIA AND HERZEGOVINA</t>
  </si>
  <si>
    <t>Convertible Mark</t>
  </si>
  <si>
    <t>BAM</t>
  </si>
  <si>
    <t>BOTSWANA</t>
  </si>
  <si>
    <t>Pula</t>
  </si>
  <si>
    <t>BWP</t>
  </si>
  <si>
    <t>BOUVET ISLAND</t>
  </si>
  <si>
    <t>Norwegian Krone</t>
  </si>
  <si>
    <t>NOK</t>
  </si>
  <si>
    <t>BRAZIL</t>
  </si>
  <si>
    <t>Brazilian Real</t>
  </si>
  <si>
    <t>BRL</t>
  </si>
  <si>
    <t>BRITISH INDIAN OCEAN TERRITORY (THE)</t>
  </si>
  <si>
    <t>BRUNEI DARUSSALAM</t>
  </si>
  <si>
    <t>Brunei Dollar</t>
  </si>
  <si>
    <t>BND</t>
  </si>
  <si>
    <t>BULGARIA</t>
  </si>
  <si>
    <t>Bulgarian Lev</t>
  </si>
  <si>
    <t>BGN</t>
  </si>
  <si>
    <t>BURKINA FASO</t>
  </si>
  <si>
    <t>BURUNDI</t>
  </si>
  <si>
    <t>Burundi Franc</t>
  </si>
  <si>
    <t>BIF</t>
  </si>
  <si>
    <t>CABO VERDE</t>
  </si>
  <si>
    <t>Cabo Verde Escudo</t>
  </si>
  <si>
    <t>CVE</t>
  </si>
  <si>
    <t>CAMBODIA</t>
  </si>
  <si>
    <t>Riel</t>
  </si>
  <si>
    <t>KHR</t>
  </si>
  <si>
    <t>CAMEROON</t>
  </si>
  <si>
    <t>CFA Franc BEAC</t>
  </si>
  <si>
    <t>XAF</t>
  </si>
  <si>
    <t>CANADA</t>
  </si>
  <si>
    <t>Canadian Dollar</t>
  </si>
  <si>
    <t>CAD</t>
  </si>
  <si>
    <t>CAYMAN ISLANDS (THE)</t>
  </si>
  <si>
    <t>Cayman Islands Dollar</t>
  </si>
  <si>
    <t>KYD</t>
  </si>
  <si>
    <t>CENTRAL AFRICAN REPUBLIC (THE)</t>
  </si>
  <si>
    <t>CHAD</t>
  </si>
  <si>
    <t>CHILE</t>
  </si>
  <si>
    <t>Chilean Peso</t>
  </si>
  <si>
    <t>CLP</t>
  </si>
  <si>
    <t>Unidad de Fomento</t>
  </si>
  <si>
    <t>CLF</t>
  </si>
  <si>
    <t>CHINA</t>
  </si>
  <si>
    <t>Yuan Renminbi</t>
  </si>
  <si>
    <t>CNY</t>
  </si>
  <si>
    <t>CHRISTMAS ISLAND</t>
  </si>
  <si>
    <t>COCOS (KEELING) ISLANDS (THE)</t>
  </si>
  <si>
    <t>COLOMBIA</t>
  </si>
  <si>
    <t>Colombian Peso</t>
  </si>
  <si>
    <t>COP</t>
  </si>
  <si>
    <t>Unidad de Valor Real</t>
  </si>
  <si>
    <t>COU</t>
  </si>
  <si>
    <t>COMOROS (THE)</t>
  </si>
  <si>
    <t xml:space="preserve">Comorian Franc </t>
  </si>
  <si>
    <t>KMF</t>
  </si>
  <si>
    <t>CONGO (THE DEMOCRATIC REPUBLIC OF THE)</t>
  </si>
  <si>
    <t>Congolese Franc</t>
  </si>
  <si>
    <t>CDF</t>
  </si>
  <si>
    <t>CONGO (THE)</t>
  </si>
  <si>
    <t>COOK ISLANDS (THE)</t>
  </si>
  <si>
    <t>New Zealand Dollar</t>
  </si>
  <si>
    <t>NZD</t>
  </si>
  <si>
    <t>COSTA RICA</t>
  </si>
  <si>
    <t>Costa Rican Colon</t>
  </si>
  <si>
    <t>CRC</t>
  </si>
  <si>
    <t>CÔTE D'IVOIRE</t>
  </si>
  <si>
    <t>CROATIA</t>
  </si>
  <si>
    <t>Kuna</t>
  </si>
  <si>
    <t>HRK</t>
  </si>
  <si>
    <t>CUBA</t>
  </si>
  <si>
    <t>Cuban Peso</t>
  </si>
  <si>
    <t>CUP</t>
  </si>
  <si>
    <t>Peso Convertible</t>
  </si>
  <si>
    <t>CUC</t>
  </si>
  <si>
    <t>CURAÇAO</t>
  </si>
  <si>
    <t>Netherlands Antillean Guilder</t>
  </si>
  <si>
    <t>ANG</t>
  </si>
  <si>
    <t>CYPRUS</t>
  </si>
  <si>
    <t>CZECHIA</t>
  </si>
  <si>
    <t>Czech Koruna</t>
  </si>
  <si>
    <t>CZK</t>
  </si>
  <si>
    <t>DENMARK</t>
  </si>
  <si>
    <t>Danish Krone</t>
  </si>
  <si>
    <t>DKK</t>
  </si>
  <si>
    <t>DJIBOUTI</t>
  </si>
  <si>
    <t>Djibouti Franc</t>
  </si>
  <si>
    <t>DJF</t>
  </si>
  <si>
    <t>DOMINICA</t>
  </si>
  <si>
    <t>DOMINICAN REPUBLIC (THE)</t>
  </si>
  <si>
    <t>Dominican Peso</t>
  </si>
  <si>
    <t>DOP</t>
  </si>
  <si>
    <t>ECUADOR</t>
  </si>
  <si>
    <t>EGYPT</t>
  </si>
  <si>
    <t>Egyptian Pound</t>
  </si>
  <si>
    <t>EGP</t>
  </si>
  <si>
    <t>EL SALVADOR</t>
  </si>
  <si>
    <t>El Salvador Colon</t>
  </si>
  <si>
    <t>SVC</t>
  </si>
  <si>
    <t>EQUATORIAL GUINEA</t>
  </si>
  <si>
    <t>ERITREA</t>
  </si>
  <si>
    <t>Nakfa</t>
  </si>
  <si>
    <t>ERN</t>
  </si>
  <si>
    <t>ESTONIA</t>
  </si>
  <si>
    <t>ETHIOPIA</t>
  </si>
  <si>
    <t>Ethiopian Birr</t>
  </si>
  <si>
    <t>ETB</t>
  </si>
  <si>
    <t>EUROPEAN UNION</t>
  </si>
  <si>
    <t>FALKLAND ISLANDS (THE) [MALVINAS]</t>
  </si>
  <si>
    <t>Falkland Islands Pound</t>
  </si>
  <si>
    <t>FKP</t>
  </si>
  <si>
    <t>FAROE ISLANDS (THE)</t>
  </si>
  <si>
    <t>FIJI</t>
  </si>
  <si>
    <t>Fiji Dollar</t>
  </si>
  <si>
    <t>FJD</t>
  </si>
  <si>
    <t>FINLAND</t>
  </si>
  <si>
    <t>FRANCE</t>
  </si>
  <si>
    <t>FRENCH GUIANA</t>
  </si>
  <si>
    <t>FRENCH POLYNESIA</t>
  </si>
  <si>
    <t>CFP Franc</t>
  </si>
  <si>
    <t>XPF</t>
  </si>
  <si>
    <t>FRENCH SOUTHERN TERRITORIES (THE)</t>
  </si>
  <si>
    <t>GABON</t>
  </si>
  <si>
    <t>GAMBIA (THE)</t>
  </si>
  <si>
    <t>Dalasi</t>
  </si>
  <si>
    <t>GMD</t>
  </si>
  <si>
    <t>GEORGIA</t>
  </si>
  <si>
    <t>Lari</t>
  </si>
  <si>
    <t>GEL</t>
  </si>
  <si>
    <t>GERMANY</t>
  </si>
  <si>
    <t>GHANA</t>
  </si>
  <si>
    <t>Ghana Cedi</t>
  </si>
  <si>
    <t>GHS</t>
  </si>
  <si>
    <t>GIBRALTAR</t>
  </si>
  <si>
    <t>Gibraltar Pound</t>
  </si>
  <si>
    <t>GIP</t>
  </si>
  <si>
    <t>GREECE</t>
  </si>
  <si>
    <t>GREENLAND</t>
  </si>
  <si>
    <t>GRENADA</t>
  </si>
  <si>
    <t>GUADELOUPE</t>
  </si>
  <si>
    <t>GUAM</t>
  </si>
  <si>
    <t>GUATEMALA</t>
  </si>
  <si>
    <t>Quetzal</t>
  </si>
  <si>
    <t>GTQ</t>
  </si>
  <si>
    <t>GUERNSEY</t>
  </si>
  <si>
    <t>Pound Sterling</t>
  </si>
  <si>
    <t>GBP</t>
  </si>
  <si>
    <t>GUINEA</t>
  </si>
  <si>
    <t>Guinean Franc</t>
  </si>
  <si>
    <t>GNF</t>
  </si>
  <si>
    <t>GUINEA-BISSAU</t>
  </si>
  <si>
    <t>GUYANA</t>
  </si>
  <si>
    <t>Guyana Dollar</t>
  </si>
  <si>
    <t>GYD</t>
  </si>
  <si>
    <t>HAITI</t>
  </si>
  <si>
    <t>Gourde</t>
  </si>
  <si>
    <t>HTG</t>
  </si>
  <si>
    <t>HEARD ISLAND AND McDONALD ISLANDS</t>
  </si>
  <si>
    <t>HOLY SEE (THE)</t>
  </si>
  <si>
    <t>HONDURAS</t>
  </si>
  <si>
    <t>Lempira</t>
  </si>
  <si>
    <t>HNL</t>
  </si>
  <si>
    <t>HONG KONG</t>
  </si>
  <si>
    <t>Hong Kong Dollar</t>
  </si>
  <si>
    <t>HKD</t>
  </si>
  <si>
    <t>HUNGARY</t>
  </si>
  <si>
    <t>Forint</t>
  </si>
  <si>
    <t>HUF</t>
  </si>
  <si>
    <t>ICELAND</t>
  </si>
  <si>
    <t>Iceland Krona</t>
  </si>
  <si>
    <t>ISK</t>
  </si>
  <si>
    <t>INDIA</t>
  </si>
  <si>
    <t>INDONESIA</t>
  </si>
  <si>
    <t>Rupiah</t>
  </si>
  <si>
    <t>IDR</t>
  </si>
  <si>
    <t>INTERNATIONAL MONETARY FUND (IMF) </t>
  </si>
  <si>
    <t>SDR (Special Drawing Right)</t>
  </si>
  <si>
    <t>XDR</t>
  </si>
  <si>
    <t>IRAN (ISLAMIC REPUBLIC OF)</t>
  </si>
  <si>
    <t>Iranian Rial</t>
  </si>
  <si>
    <t>IRR</t>
  </si>
  <si>
    <t>IRAQ</t>
  </si>
  <si>
    <t>Iraqi Dinar</t>
  </si>
  <si>
    <t>IQD</t>
  </si>
  <si>
    <t>IRELAND</t>
  </si>
  <si>
    <t>ISLE OF MAN</t>
  </si>
  <si>
    <t>ISRAEL</t>
  </si>
  <si>
    <t>New Israeli Sheqel</t>
  </si>
  <si>
    <t>ILS</t>
  </si>
  <si>
    <t>ITALY</t>
  </si>
  <si>
    <t>JAMAICA</t>
  </si>
  <si>
    <t>Jamaican Dollar</t>
  </si>
  <si>
    <t>JMD</t>
  </si>
  <si>
    <t>JAPAN</t>
  </si>
  <si>
    <t>Yen</t>
  </si>
  <si>
    <t>JPY</t>
  </si>
  <si>
    <t>JERSEY</t>
  </si>
  <si>
    <t>JORDAN</t>
  </si>
  <si>
    <t>Jordanian Dinar</t>
  </si>
  <si>
    <t>JOD</t>
  </si>
  <si>
    <t>KAZAKHSTAN</t>
  </si>
  <si>
    <t>Tenge</t>
  </si>
  <si>
    <t>KZT</t>
  </si>
  <si>
    <t>KENYA</t>
  </si>
  <si>
    <t>Kenyan Shilling</t>
  </si>
  <si>
    <t>KES</t>
  </si>
  <si>
    <t>KIRIBATI</t>
  </si>
  <si>
    <t>KOREA (THE DEMOCRATIC PEOPLE’S REPUBLIC OF)</t>
  </si>
  <si>
    <t>North Korean Won</t>
  </si>
  <si>
    <t>KPW</t>
  </si>
  <si>
    <t>KOREA (THE REPUBLIC OF)</t>
  </si>
  <si>
    <t>Won</t>
  </si>
  <si>
    <t>KRW</t>
  </si>
  <si>
    <t>KUWAIT</t>
  </si>
  <si>
    <t>Kuwaiti Dinar</t>
  </si>
  <si>
    <t>KWD</t>
  </si>
  <si>
    <t>KYRGYZSTAN</t>
  </si>
  <si>
    <t>Som</t>
  </si>
  <si>
    <t>KGS</t>
  </si>
  <si>
    <t>LAO PEOPLE’S DEMOCRATIC REPUBLIC (THE)</t>
  </si>
  <si>
    <t>Lao Kip</t>
  </si>
  <si>
    <t>LAK</t>
  </si>
  <si>
    <t>LATVIA</t>
  </si>
  <si>
    <t>LEBANON</t>
  </si>
  <si>
    <t>Lebanese Pound</t>
  </si>
  <si>
    <t>LBP</t>
  </si>
  <si>
    <t>LESOTHO</t>
  </si>
  <si>
    <t>Loti</t>
  </si>
  <si>
    <t>LSL</t>
  </si>
  <si>
    <t>Rand</t>
  </si>
  <si>
    <t>ZAR</t>
  </si>
  <si>
    <t>LIBERIA</t>
  </si>
  <si>
    <t>Liberian Dollar</t>
  </si>
  <si>
    <t>LRD</t>
  </si>
  <si>
    <t>LIBYA</t>
  </si>
  <si>
    <t>Libyan Dinar</t>
  </si>
  <si>
    <t>LYD</t>
  </si>
  <si>
    <t>LIECHTENSTEIN</t>
  </si>
  <si>
    <t>Swiss Franc</t>
  </si>
  <si>
    <t>CHF</t>
  </si>
  <si>
    <t>LITHUANIA</t>
  </si>
  <si>
    <t>LUXEMBOURG</t>
  </si>
  <si>
    <t>MACAO</t>
  </si>
  <si>
    <t>Pataca</t>
  </si>
  <si>
    <t>MOP</t>
  </si>
  <si>
    <t>MACEDONIA (THE FORMER YUGOSLAV REPUBLIC OF)</t>
  </si>
  <si>
    <t>Denar</t>
  </si>
  <si>
    <t>MKD</t>
  </si>
  <si>
    <t>MADAGASCAR</t>
  </si>
  <si>
    <t>Malagasy Ariary</t>
  </si>
  <si>
    <t>MGA</t>
  </si>
  <si>
    <t>MALAWI</t>
  </si>
  <si>
    <t>Malawi Kwacha</t>
  </si>
  <si>
    <t>MWK</t>
  </si>
  <si>
    <t>MALAYSIA</t>
  </si>
  <si>
    <t>Malaysian Ringgit</t>
  </si>
  <si>
    <t>MYR</t>
  </si>
  <si>
    <t>MALDIVES</t>
  </si>
  <si>
    <t>Rufiyaa</t>
  </si>
  <si>
    <t>MVR</t>
  </si>
  <si>
    <t>MALI</t>
  </si>
  <si>
    <t>MALTA</t>
  </si>
  <si>
    <t>MARSHALL ISLANDS (THE)</t>
  </si>
  <si>
    <t>MARTINIQUE</t>
  </si>
  <si>
    <t>MAURITANIA</t>
  </si>
  <si>
    <t>Ouguiya</t>
  </si>
  <si>
    <t>MRU</t>
  </si>
  <si>
    <t>MAURITIUS</t>
  </si>
  <si>
    <t>Mauritius Rupee</t>
  </si>
  <si>
    <t>MUR</t>
  </si>
  <si>
    <t>MAYOTTE</t>
  </si>
  <si>
    <t>MEMBER COUNTRIES OF THE AFRICAN DEVELOPMENT BANK GROUP</t>
  </si>
  <si>
    <t>ADB Unit of Account</t>
  </si>
  <si>
    <t>XUA</t>
  </si>
  <si>
    <t>MEXICO</t>
  </si>
  <si>
    <t>Mexican Peso</t>
  </si>
  <si>
    <t>MXN</t>
  </si>
  <si>
    <t>Mexican Unidad de Inversion (UDI)</t>
  </si>
  <si>
    <t>MXV</t>
  </si>
  <si>
    <t>MICRONESIA (FEDERATED STATES OF)</t>
  </si>
  <si>
    <t>MOLDOVA (THE REPUBLIC OF)</t>
  </si>
  <si>
    <t>Moldovan Leu</t>
  </si>
  <si>
    <t>MDL</t>
  </si>
  <si>
    <t>MONACO</t>
  </si>
  <si>
    <t>MONGOLIA</t>
  </si>
  <si>
    <t>Tugrik</t>
  </si>
  <si>
    <t>MNT</t>
  </si>
  <si>
    <t>MONTENEGRO</t>
  </si>
  <si>
    <t>MONTSERRAT</t>
  </si>
  <si>
    <t>MOROCCO</t>
  </si>
  <si>
    <t>Moroccan Dirham</t>
  </si>
  <si>
    <t>MAD</t>
  </si>
  <si>
    <t>MOZAMBIQUE</t>
  </si>
  <si>
    <t>Mozambique Metical</t>
  </si>
  <si>
    <t>MZN</t>
  </si>
  <si>
    <t>MYANMAR</t>
  </si>
  <si>
    <t>Kyat</t>
  </si>
  <si>
    <t>MMK</t>
  </si>
  <si>
    <t>NAMIBIA</t>
  </si>
  <si>
    <t>Namibia Dollar</t>
  </si>
  <si>
    <t>NAD</t>
  </si>
  <si>
    <t>NAURU</t>
  </si>
  <si>
    <t>NEPAL</t>
  </si>
  <si>
    <t>Nepalese Rupee</t>
  </si>
  <si>
    <t>NPR</t>
  </si>
  <si>
    <t>NETHERLANDS (THE)</t>
  </si>
  <si>
    <t>NEW CALEDONIA</t>
  </si>
  <si>
    <t>NEW ZEALAND</t>
  </si>
  <si>
    <t>NICARAGUA</t>
  </si>
  <si>
    <t>Cordoba Oro</t>
  </si>
  <si>
    <t>NIO</t>
  </si>
  <si>
    <t>NIGER (THE)</t>
  </si>
  <si>
    <t>NIGERIA</t>
  </si>
  <si>
    <t>Naira</t>
  </si>
  <si>
    <t>NGN</t>
  </si>
  <si>
    <t>NIUE</t>
  </si>
  <si>
    <t>NORFOLK ISLAND</t>
  </si>
  <si>
    <t>NORTHERN MARIANA ISLANDS (THE)</t>
  </si>
  <si>
    <t>NORWAY</t>
  </si>
  <si>
    <t>OMAN</t>
  </si>
  <si>
    <t>Rial Omani</t>
  </si>
  <si>
    <t>OMR</t>
  </si>
  <si>
    <t>PAKISTAN</t>
  </si>
  <si>
    <t>Pakistan Rupee</t>
  </si>
  <si>
    <t>PKR</t>
  </si>
  <si>
    <t>PALAU</t>
  </si>
  <si>
    <t>PALESTINE, STATE OF</t>
  </si>
  <si>
    <t>PANAMA</t>
  </si>
  <si>
    <t>Balboa</t>
  </si>
  <si>
    <t>PAB</t>
  </si>
  <si>
    <t>PAPUA NEW GUINEA</t>
  </si>
  <si>
    <t>Kina</t>
  </si>
  <si>
    <t>PGK</t>
  </si>
  <si>
    <t>PARAGUAY</t>
  </si>
  <si>
    <t>Guarani</t>
  </si>
  <si>
    <t>PYG</t>
  </si>
  <si>
    <t>PERU</t>
  </si>
  <si>
    <t>Sol</t>
  </si>
  <si>
    <t>PEN</t>
  </si>
  <si>
    <t>PHILIPPINES (THE)</t>
  </si>
  <si>
    <t>Philippine Piso</t>
  </si>
  <si>
    <t>PHP</t>
  </si>
  <si>
    <t>PITCAIRN</t>
  </si>
  <si>
    <t>POLAND</t>
  </si>
  <si>
    <t>Zloty</t>
  </si>
  <si>
    <t>PLN</t>
  </si>
  <si>
    <t>PORTUGAL</t>
  </si>
  <si>
    <t>PUERTO RICO</t>
  </si>
  <si>
    <t>QATAR</t>
  </si>
  <si>
    <t>Qatari Rial</t>
  </si>
  <si>
    <t>QAR</t>
  </si>
  <si>
    <t>RÉUNION</t>
  </si>
  <si>
    <t>ROMANIA</t>
  </si>
  <si>
    <t>Romanian Leu</t>
  </si>
  <si>
    <t>RON</t>
  </si>
  <si>
    <t>RUSSIAN FEDERATION (THE)</t>
  </si>
  <si>
    <t>Russian Ruble</t>
  </si>
  <si>
    <t>RUB</t>
  </si>
  <si>
    <t>RWANDA</t>
  </si>
  <si>
    <t>Rwanda Franc</t>
  </si>
  <si>
    <t>RWF</t>
  </si>
  <si>
    <t>SAINT BARTHÉLEMY</t>
  </si>
  <si>
    <t>SAINT HELENA, ASCENSION AND TRISTAN DA CUNHA</t>
  </si>
  <si>
    <t>Saint Helena Pound</t>
  </si>
  <si>
    <t>SHP</t>
  </si>
  <si>
    <t>SAINT KITTS AND NEVIS</t>
  </si>
  <si>
    <t>SAINT LUCIA</t>
  </si>
  <si>
    <t>SAINT MARTIN (FRENCH PART)</t>
  </si>
  <si>
    <t>SAINT PIERRE AND MIQUELON</t>
  </si>
  <si>
    <t>SAINT VINCENT AND THE GRENADINES</t>
  </si>
  <si>
    <t>SAMOA</t>
  </si>
  <si>
    <t>Tala</t>
  </si>
  <si>
    <t>WST</t>
  </si>
  <si>
    <t>SAN MARINO</t>
  </si>
  <si>
    <t>SAO TOME AND PRINCIPE</t>
  </si>
  <si>
    <t>Dobra</t>
  </si>
  <si>
    <t>STN</t>
  </si>
  <si>
    <t>SAUDI ARABIA</t>
  </si>
  <si>
    <t>Saudi Riyal</t>
  </si>
  <si>
    <t>SAR</t>
  </si>
  <si>
    <t>SENEGAL</t>
  </si>
  <si>
    <t>SERBIA</t>
  </si>
  <si>
    <t>Serbian Dinar</t>
  </si>
  <si>
    <t>RSD</t>
  </si>
  <si>
    <t>SEYCHELLES</t>
  </si>
  <si>
    <t>Seychelles Rupee</t>
  </si>
  <si>
    <t>SCR</t>
  </si>
  <si>
    <t>SIERRA LEONE</t>
  </si>
  <si>
    <t>Leone</t>
  </si>
  <si>
    <t>SLL</t>
  </si>
  <si>
    <t>SINGAPORE</t>
  </si>
  <si>
    <t>Singapore Dollar</t>
  </si>
  <si>
    <t>SGD</t>
  </si>
  <si>
    <t>SINT MAARTEN (DUTCH PART)</t>
  </si>
  <si>
    <t>SISTEMA UNITARIO DE COMPENSACION REGIONAL DE PAGOS "SUCRE"</t>
  </si>
  <si>
    <t>Sucre</t>
  </si>
  <si>
    <t>XSU</t>
  </si>
  <si>
    <t>SLOVAKIA</t>
  </si>
  <si>
    <t>SLOVENIA</t>
  </si>
  <si>
    <t>SOLOMON ISLANDS</t>
  </si>
  <si>
    <t>Solomon Islands Dollar</t>
  </si>
  <si>
    <t>SBD</t>
  </si>
  <si>
    <t>SOMALIA</t>
  </si>
  <si>
    <t>Somali Shilling</t>
  </si>
  <si>
    <t>SOS</t>
  </si>
  <si>
    <t>SOUTH AFRICA</t>
  </si>
  <si>
    <t>SOUTH GEORGIA AND THE SOUTH SANDWICH ISLANDS</t>
  </si>
  <si>
    <t>SOUTH SUDAN</t>
  </si>
  <si>
    <t>South Sudanese Pound</t>
  </si>
  <si>
    <t>SSP</t>
  </si>
  <si>
    <t>SPAIN</t>
  </si>
  <si>
    <t>SRI LANKA</t>
  </si>
  <si>
    <t>Sri Lanka Rupee</t>
  </si>
  <si>
    <t>LKR</t>
  </si>
  <si>
    <t>SUDAN (THE)</t>
  </si>
  <si>
    <t>Sudanese Pound</t>
  </si>
  <si>
    <t>SDG</t>
  </si>
  <si>
    <t>SURINAME</t>
  </si>
  <si>
    <t>Surinam Dollar</t>
  </si>
  <si>
    <t>SRD</t>
  </si>
  <si>
    <t>SVALBARD AND JAN MAYEN</t>
  </si>
  <si>
    <t>SWAZILAND</t>
  </si>
  <si>
    <t>Lilangeni</t>
  </si>
  <si>
    <t>SZL</t>
  </si>
  <si>
    <t>SWEDEN</t>
  </si>
  <si>
    <t>Swedish Krona</t>
  </si>
  <si>
    <t>SEK</t>
  </si>
  <si>
    <t>SWITZERLAND</t>
  </si>
  <si>
    <t>WIR Euro</t>
  </si>
  <si>
    <t>CHE</t>
  </si>
  <si>
    <t>WIR Franc</t>
  </si>
  <si>
    <t>CHW</t>
  </si>
  <si>
    <t>SYRIAN ARAB REPUBLIC</t>
  </si>
  <si>
    <t>Syrian Pound</t>
  </si>
  <si>
    <t>SYP</t>
  </si>
  <si>
    <t>TAIWAN (PROVINCE OF CHINA)</t>
  </si>
  <si>
    <t>New Taiwan Dollar</t>
  </si>
  <si>
    <t>TWD</t>
  </si>
  <si>
    <t>TAJIKISTAN</t>
  </si>
  <si>
    <t>Somoni</t>
  </si>
  <si>
    <t>TJS</t>
  </si>
  <si>
    <t>TANZANIA, UNITED REPUBLIC OF</t>
  </si>
  <si>
    <t>Tanzanian Shilling</t>
  </si>
  <si>
    <t>TZS</t>
  </si>
  <si>
    <t>THAILAND</t>
  </si>
  <si>
    <t>Baht</t>
  </si>
  <si>
    <t>THB</t>
  </si>
  <si>
    <t>TIMOR-LESTE</t>
  </si>
  <si>
    <t>TOGO</t>
  </si>
  <si>
    <t>TOKELAU</t>
  </si>
  <si>
    <t>TONGA</t>
  </si>
  <si>
    <t>Pa’anga</t>
  </si>
  <si>
    <t>TOP</t>
  </si>
  <si>
    <t>TRINIDAD AND TOBAGO</t>
  </si>
  <si>
    <t>Trinidad and Tobago Dollar</t>
  </si>
  <si>
    <t>TTD</t>
  </si>
  <si>
    <t>TUNISIA</t>
  </si>
  <si>
    <t>Tunisian Dinar</t>
  </si>
  <si>
    <t>TND</t>
  </si>
  <si>
    <t>TURKEY</t>
  </si>
  <si>
    <t>Turkish Lira</t>
  </si>
  <si>
    <t>TRY</t>
  </si>
  <si>
    <t>TURKMENISTAN</t>
  </si>
  <si>
    <t>Turkmenistan New Manat</t>
  </si>
  <si>
    <t>TMT</t>
  </si>
  <si>
    <t>TURKS AND CAICOS ISLANDS (THE)</t>
  </si>
  <si>
    <t>TUVALU</t>
  </si>
  <si>
    <t>UGANDA</t>
  </si>
  <si>
    <t>Uganda Shilling</t>
  </si>
  <si>
    <t>UGX</t>
  </si>
  <si>
    <t>UKRAINE</t>
  </si>
  <si>
    <t>Hryvnia</t>
  </si>
  <si>
    <t>UAH</t>
  </si>
  <si>
    <t>UNITED ARAB EMIRATES (THE)</t>
  </si>
  <si>
    <t>UAE Dirham</t>
  </si>
  <si>
    <t>AED</t>
  </si>
  <si>
    <t>UNITED KINGDOM OF GREAT BRITAIN AND NORTHERN IRELAND (THE)</t>
  </si>
  <si>
    <t>UNITED STATES MINOR OUTLYING ISLANDS (THE)</t>
  </si>
  <si>
    <t>UNITED STATES OF AMERICA (THE)</t>
  </si>
  <si>
    <t>US Dollar (Next day)</t>
  </si>
  <si>
    <t>USN</t>
  </si>
  <si>
    <t>URUGUAY</t>
  </si>
  <si>
    <t>Peso Uruguayo</t>
  </si>
  <si>
    <t>UYU</t>
  </si>
  <si>
    <t>Uruguay Peso en Unidades Indexadas (URUIURUI)</t>
  </si>
  <si>
    <t>UYI</t>
  </si>
  <si>
    <t>UZBEKISTAN</t>
  </si>
  <si>
    <t>Uzbekistan Sum</t>
  </si>
  <si>
    <t>UZS</t>
  </si>
  <si>
    <t>VANUATU</t>
  </si>
  <si>
    <t>Vatu</t>
  </si>
  <si>
    <t>VUV</t>
  </si>
  <si>
    <t>VENEZUELA (BOLIVARIAN REPUBLIC OF)</t>
  </si>
  <si>
    <t>Bolívar</t>
  </si>
  <si>
    <t>VEF</t>
  </si>
  <si>
    <t>VIET NAM</t>
  </si>
  <si>
    <t>Dong</t>
  </si>
  <si>
    <t>VND</t>
  </si>
  <si>
    <t>VIRGIN ISLANDS (BRITISH)</t>
  </si>
  <si>
    <t>VIRGIN ISLANDS (U.S.)</t>
  </si>
  <si>
    <t>WALLIS AND FUTUNA</t>
  </si>
  <si>
    <t>WESTERN SAHARA</t>
  </si>
  <si>
    <t>YEMEN</t>
  </si>
  <si>
    <t>Yemeni Rial</t>
  </si>
  <si>
    <t>YER</t>
  </si>
  <si>
    <t>ZAMBIA</t>
  </si>
  <si>
    <t>Zambian Kwacha</t>
  </si>
  <si>
    <t>ZMW</t>
  </si>
  <si>
    <t>ZIMBABWE</t>
  </si>
  <si>
    <t>Zimbabwe Dollar</t>
  </si>
  <si>
    <t>ZWL</t>
  </si>
  <si>
    <t>ZZ01_Bond Markets Unit European_EURCO</t>
  </si>
  <si>
    <t>Bond Markets Unit European Composite Unit (EURCO)</t>
  </si>
  <si>
    <t>XBA</t>
  </si>
  <si>
    <t>ZZ02_Bond Markets Unit European_EMU-6</t>
  </si>
  <si>
    <t>Bond Markets Unit European Monetary Unit (E.M.U.-6)</t>
  </si>
  <si>
    <t>XBB</t>
  </si>
  <si>
    <t>ZZ03_Bond Markets Unit European_EUA-9</t>
  </si>
  <si>
    <t>Bond Markets Unit European Unit of Account 9 (E.U.A.-9)</t>
  </si>
  <si>
    <t>XBC</t>
  </si>
  <si>
    <t>ZZ04_Bond Markets Unit European_EUA-17</t>
  </si>
  <si>
    <t>Bond Markets Unit European Unit of Account 17 (E.U.A.-17)</t>
  </si>
  <si>
    <t>XBD</t>
  </si>
  <si>
    <t>ZZ06_Testing_Code</t>
  </si>
  <si>
    <t>Codes specifically reserved for testing purposes</t>
  </si>
  <si>
    <t>XTS</t>
  </si>
  <si>
    <t>ZZ07_No_Currency</t>
  </si>
  <si>
    <t>The codes assigned for transactions where no currency is involved</t>
  </si>
  <si>
    <t>XXX</t>
  </si>
  <si>
    <t>ZZ08_Gold</t>
  </si>
  <si>
    <t>Gold</t>
  </si>
  <si>
    <t>XAU</t>
  </si>
  <si>
    <t>ZZ09_Palladium</t>
  </si>
  <si>
    <t>Palladium</t>
  </si>
  <si>
    <t>XPD</t>
  </si>
  <si>
    <t>ZZ10_Platinum</t>
  </si>
  <si>
    <t>Platinum</t>
  </si>
  <si>
    <t>XPT</t>
  </si>
  <si>
    <t>ZZ11_Silver</t>
  </si>
  <si>
    <t>Silver</t>
  </si>
  <si>
    <t>XAG</t>
  </si>
  <si>
    <t>Ligne de poste budgétaire</t>
  </si>
  <si>
    <t>Description</t>
  </si>
  <si>
    <t>Dépenses ou catégories non admissibles</t>
  </si>
  <si>
    <t>Imprévus</t>
  </si>
  <si>
    <t>Frais divers</t>
  </si>
  <si>
    <t>Ordinateurs/équipement n'étant pas destiné uniquement à ce projet/financement/cette recherche.</t>
  </si>
  <si>
    <t>Boissons alcoolisées</t>
  </si>
  <si>
    <t>Dettes</t>
  </si>
  <si>
    <t>Billets d'avion en première classe - seuls les vols basiques, les moins chers, sans condition peuvent être facturés.</t>
  </si>
  <si>
    <t xml:space="preserve">Frais de divertissement </t>
  </si>
  <si>
    <t xml:space="preserve">Biens ou services à usage personnel </t>
  </si>
  <si>
    <t>Pertes sur d'autres accords ou contrats</t>
  </si>
  <si>
    <t>Règle de modification du budget de 10 %</t>
  </si>
  <si>
    <t>les dépenses sont imputables aux projets spécifiques ;</t>
  </si>
  <si>
    <t>les dépenses sont traitées de façon uniforme dans des circonstances analogues ; et</t>
  </si>
  <si>
    <t>les dépenses sont conformes à toute restriction aux principes de dépenses ou à l'accord parrainé.</t>
  </si>
  <si>
    <t>Définitions :</t>
  </si>
  <si>
    <t>Aucune dépense ne peut rester injustifiée.</t>
  </si>
  <si>
    <t>Indiquer le nom et le poste de chaque personne. Les traitements/indemnités journalières et les salaires sont conformes aux politiques et aux procédures du contractant.</t>
  </si>
  <si>
    <t>Le contractant doit énumérer toutes les dépenses de voyages et déplacements locaux et internationaux, y compris les billets d'avion, les indemnités journalières, etc.</t>
  </si>
  <si>
    <t>Énumérer les fournitures de bureau, les installations logistiques, le matériel pour diagnostic et les autres éléments connexes nécessaires à l'activité.</t>
  </si>
  <si>
    <t>(Toute dépense non approuvée dans le budget qui n'est pas liée au projet)</t>
  </si>
  <si>
    <t>Budget A + Budget B + Budget C</t>
  </si>
  <si>
    <r>
      <rPr>
        <sz val="10"/>
        <color rgb="FF000000"/>
        <rFont val="Segoe UI"/>
        <family val="2"/>
      </rPr>
      <t xml:space="preserve">Type d'équipement jugé nécessaire, y compris la quantité et le coût par unité. Le matériel coûtant plus de </t>
    </r>
    <r>
      <rPr>
        <b/>
        <sz val="10"/>
        <color rgb="FF000000"/>
        <rFont val="Segoe UI"/>
        <family val="2"/>
      </rPr>
      <t>5 000 dollars DOIT OBTENIR L'AUTORISATION PRÉALABLE DU NTD-SC</t>
    </r>
    <r>
      <rPr>
        <sz val="10"/>
        <color rgb="FF000000"/>
        <rFont val="Segoe UI"/>
        <family val="2"/>
      </rPr>
      <t xml:space="preserve"> (Neglected tropical diseases support center, centre de soutien pour les maladies tropicales négligées). Il devra faire l’objet de trois devis à étudier de manière équitable et choisi en fonction de la compétitivité.</t>
    </r>
  </si>
  <si>
    <r>
      <rPr>
        <u/>
        <sz val="10"/>
        <color rgb="FF000000"/>
        <rFont val="Segoe UI"/>
        <family val="2"/>
      </rPr>
      <t>Admissible</t>
    </r>
    <r>
      <rPr>
        <sz val="10"/>
        <color rgb="FF000000"/>
        <rFont val="Segoe UI"/>
        <family val="2"/>
      </rPr>
      <t> : Une dépense est admissible pour un projet si :</t>
    </r>
  </si>
  <si>
    <r>
      <rPr>
        <sz val="10"/>
        <color rgb="FF000000"/>
        <rFont val="Segoe UI"/>
        <family val="2"/>
      </rPr>
      <t xml:space="preserve">Les dépenses sont </t>
    </r>
    <r>
      <rPr>
        <u/>
        <sz val="10"/>
        <color rgb="FF000000"/>
        <rFont val="Segoe UI"/>
        <family val="2"/>
      </rPr>
      <t>raisonnables ;</t>
    </r>
  </si>
  <si>
    <r>
      <rPr>
        <u/>
        <sz val="10"/>
        <color rgb="FF000000"/>
        <rFont val="Segoe UI"/>
        <family val="2"/>
      </rPr>
      <t>Raisonnable</t>
    </r>
    <r>
      <rPr>
        <sz val="10"/>
        <color rgb="FF000000"/>
        <rFont val="Segoe UI"/>
        <family val="2"/>
      </rPr>
      <t> : une personne prudente paierait ce montant pour ce poste de dépenses.</t>
    </r>
  </si>
  <si>
    <r>
      <rPr>
        <u/>
        <sz val="10"/>
        <color rgb="FF000000"/>
        <rFont val="Segoe UI"/>
        <family val="2"/>
      </rPr>
      <t>Justifiable :</t>
    </r>
    <r>
      <rPr>
        <sz val="10"/>
        <color rgb="FF000000"/>
        <rFont val="Segoe UI"/>
        <family val="2"/>
      </rPr>
      <t xml:space="preserve"> chaque dépense doit pouvoir justifier sa place dans le budget et dans le rapport de dépenses. </t>
    </r>
  </si>
  <si>
    <r>
      <rPr>
        <b/>
        <sz val="10"/>
        <rFont val="Arial"/>
        <family val="2"/>
      </rPr>
      <t xml:space="preserve">Taux de conversion : </t>
    </r>
    <r>
      <rPr>
        <b/>
        <sz val="10"/>
        <rFont val="Arial"/>
        <family val="2"/>
      </rPr>
      <t>1 USD =</t>
    </r>
  </si>
  <si>
    <t>2. Voyages et déplacements</t>
  </si>
  <si>
    <t>3. Logistique, fournitures et matériel</t>
  </si>
  <si>
    <t>6. Autres frais directs</t>
  </si>
  <si>
    <t>7. Dépenses indirectes</t>
  </si>
  <si>
    <t>Veuillez expliquer toute variation des coûts dépassant 10 % dans le rapport financier final</t>
  </si>
  <si>
    <t>Suivi des modifications</t>
  </si>
  <si>
    <t xml:space="preserve">Le budget doit comprendre une répartition de toutes les autres dépenses directes et leur justification. Veuillez indiquer les postes de dépenses qui ne correspondent pas aux autres catégories mais qui sont essentiels à la réussite du projet. </t>
  </si>
  <si>
    <r>
      <rPr>
        <u/>
        <sz val="10"/>
        <color rgb="FF000000"/>
        <rFont val="Segoe UI"/>
        <family val="2"/>
      </rPr>
      <t>Imputable :</t>
    </r>
    <r>
      <rPr>
        <sz val="10"/>
        <color rgb="FF000000"/>
        <rFont val="Segoe UI"/>
        <family val="2"/>
      </rPr>
      <t xml:space="preserve"> une dépense est imputable à un projet si les biens ou services concernés sont imputables ou attribuables conformément aux avantages relatifs reçus par les projets. Pour être jugée imputable, une dépense doit être traitée de façon uniforme dans des circonstances analogues.</t>
    </r>
  </si>
  <si>
    <t>Veuillez énumérer les dépenses de communication (données Internet, dépenses de téléphone…). Veuillez rechercher l'offre la plus compétitive et la plus économique sur le marché en matière de carte SIM ou de plans de données en fonction des besoins du projet.</t>
  </si>
  <si>
    <t xml:space="preserve">Les dépenses indirectes doivent être cohérentes avec les politiques et les procédures de l'organisation. Des justifications peuvent être demandées. Veuillez noter que certains de nos donateurs n'autorisent pas les dépenses indirectes pour les institutions gouvernementales ou affiliées au gouvernement. Les institutions pouvant faire l'objet de dépenses indirectes doivent se conformer aux mêmes règles pour leur frais généraux (imputable, admissibles et raisonnables) et établir un CIR (coût indirect de la recherche) conforme avec leurs politiques et procédures. </t>
  </si>
  <si>
    <t>Équipement dont le coût est supérieur à 5000 dollars sans autorisation préalable</t>
  </si>
  <si>
    <t>Une fois le budget présenté, toute modification doit être suivie et indiquée dans l'onglet « Revoir », ou « Suivi des modifications »</t>
  </si>
  <si>
    <t>sous-total</t>
  </si>
  <si>
    <t>2 - Logistique/fournitures/consommables</t>
  </si>
  <si>
    <t xml:space="preserve">Les modifications du budget à hauteur de 10 % (cumulativement) sont autorisées après autorisation préalable. Les augmentations de budget nécessitent des justifications.  </t>
  </si>
  <si>
    <t>1. Membre du personnel/indemnités journalières</t>
  </si>
  <si>
    <t>4. Équipement</t>
  </si>
  <si>
    <t>5. Communication</t>
  </si>
  <si>
    <t>Variation des coûts</t>
  </si>
  <si>
    <r>
      <rPr>
        <b/>
        <sz val="10"/>
        <rFont val="Arial"/>
        <family val="2"/>
      </rPr>
      <t>Coût du contrat</t>
    </r>
    <r>
      <rPr>
        <b/>
        <sz val="10"/>
        <rFont val="Arial"/>
        <family val="2"/>
      </rPr>
      <t xml:space="preserve">
</t>
    </r>
    <r>
      <rPr>
        <b/>
        <sz val="10"/>
        <rFont val="Arial"/>
        <family val="2"/>
      </rPr>
      <t>Montant (en USD) =</t>
    </r>
  </si>
  <si>
    <r>
      <rPr>
        <b/>
        <sz val="10"/>
        <rFont val="Arial"/>
        <family val="2"/>
      </rPr>
      <t>Justification de ligne de poste budgétaire :</t>
    </r>
    <r>
      <rPr>
        <sz val="11"/>
        <rFont val="Calibri"/>
        <family val="2"/>
      </rPr>
      <t xml:space="preserve"> </t>
    </r>
  </si>
  <si>
    <t>6 - Autres (préciser)</t>
  </si>
  <si>
    <t xml:space="preserve">2 - Transport/carburant </t>
  </si>
  <si>
    <t>3 - Logistique/fourniture/consommables</t>
  </si>
  <si>
    <t>4 - Équipement</t>
  </si>
  <si>
    <t xml:space="preserve">5 - Communication </t>
  </si>
  <si>
    <r>
      <rPr>
        <b/>
        <sz val="10"/>
        <rFont val="Arial"/>
        <family val="2"/>
      </rPr>
      <t xml:space="preserve">Budget de laboratoire pour le traitement des prélèvements - BUDGET C : </t>
    </r>
    <r>
      <rPr>
        <b/>
        <sz val="10"/>
        <rFont val="Arial"/>
        <family val="2"/>
      </rPr>
      <t>Études en laboratoire (humain et vecteur)</t>
    </r>
  </si>
  <si>
    <t>Coûts pour le NTDSC (en USD)</t>
  </si>
  <si>
    <t>Autres dépenses du partenaire</t>
  </si>
  <si>
    <r>
      <rPr>
        <b/>
        <sz val="10"/>
        <color rgb="FFFF0000"/>
        <rFont val="Segoe UI"/>
        <family val="2"/>
      </rPr>
      <t xml:space="preserve">Au moment d'établir un budget, il est important de prendre en compte le fait que le budget doive être attribuable, admissible et raisonnable, que les coûts doivent pouvoir être justifiés pour expliquer la légitimité des coûts imputés à l'attribution du contrat. </t>
    </r>
    <r>
      <rPr>
        <b/>
        <sz val="10"/>
        <color rgb="FFFF0000"/>
        <rFont val="Segoe UI"/>
        <family val="2"/>
      </rPr>
      <t xml:space="preserve">Par conséquent, chaque dépense mentionnée au budget doit pouvoir être admissible, imputable, raisonnable et justifiée. </t>
    </r>
  </si>
  <si>
    <t>Nbre de personnes</t>
  </si>
  <si>
    <t>Taux/jour</t>
  </si>
  <si>
    <t>Nbre de jours</t>
  </si>
  <si>
    <t>Montant (monnaie locale) :</t>
  </si>
  <si>
    <r>
      <rPr>
        <b/>
        <sz val="10"/>
        <rFont val="Arial"/>
        <family val="2"/>
      </rPr>
      <t>Coût du contrat</t>
    </r>
    <r>
      <rPr>
        <b/>
        <sz val="10"/>
        <rFont val="Arial"/>
        <family val="2"/>
      </rPr>
      <t xml:space="preserve">
</t>
    </r>
    <r>
      <rPr>
        <b/>
        <sz val="10"/>
        <rFont val="Arial"/>
        <family val="2"/>
      </rPr>
      <t>Montant (en USD) =</t>
    </r>
  </si>
  <si>
    <r>
      <rPr>
        <b/>
        <sz val="10"/>
        <rFont val="Arial"/>
        <family val="2"/>
      </rPr>
      <t>Justification de ligne de poste budgétaire :</t>
    </r>
    <r>
      <rPr>
        <sz val="11"/>
        <rFont val="Calibri"/>
        <family val="2"/>
      </rPr>
      <t xml:space="preserve"> </t>
    </r>
  </si>
  <si>
    <t>1 - Coût de personnel</t>
  </si>
  <si>
    <t>Sous-total</t>
  </si>
  <si>
    <t>Nom de l'IP :</t>
  </si>
  <si>
    <t>Budget du projet d'étude SGP 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</si>
</sst>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_);\(&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quot;Actif&quot;;&quot;Actif&quot;;&quot;Inactif&quot;"/>
    <numFmt numFmtId="170" formatCode="_(* #,##0.0_);_(* \(#,##0.0\);_(* &quot;-&quot;??_);_(@_)"/>
    <numFmt numFmtId="171" formatCode="&quot;$&quot;#,##0.00"/>
  </numFmts>
  <fonts count="27">
    <font>
      <sz val="11"/>
      <color theme="1"/>
      <name val="Calibri"/>
      <family val="2"/>
      <scheme val="minor"/>
    </font>
    <font>
      <sz val="10"/>
      <name val="Arial"/>
      <family val="2"/>
    </font>
    <font>
      <sz val="11"/>
      <color indexed="8"/>
      <name val="Calibri"/>
      <family val="2"/>
    </font>
    <font>
      <sz val="12"/>
      <name val="宋体"/>
      <family val="2"/>
      <charset val="134"/>
    </font>
    <font>
      <b/>
      <sz val="11"/>
      <name val="Arial"/>
      <family val="2"/>
    </font>
    <font>
      <sz val="11"/>
      <name val="Calibri"/>
      <family val="2"/>
    </font>
    <font>
      <b/>
      <sz val="10"/>
      <color rgb="FFFF0000"/>
      <name val="Arial"/>
      <family val="2"/>
    </font>
    <font>
      <b/>
      <sz val="10"/>
      <name val="Arial"/>
      <family val="2"/>
    </font>
    <font>
      <i/>
      <sz val="10"/>
      <name val="Arial"/>
      <family val="2"/>
    </font>
    <font>
      <b/>
      <i/>
      <sz val="10"/>
      <name val="Arial"/>
      <family val="2"/>
    </font>
    <font>
      <u/>
      <sz val="11"/>
      <color theme="10"/>
      <name val="Calibri"/>
      <family val="2"/>
      <scheme val="minor"/>
    </font>
    <font>
      <b/>
      <sz val="9"/>
      <color theme="1"/>
      <name val="Arial"/>
      <family val="2"/>
    </font>
    <font>
      <sz val="9"/>
      <color theme="1"/>
      <name val="Arial"/>
      <family val="2"/>
    </font>
    <font>
      <sz val="9"/>
      <name val="Arial"/>
      <family val="2"/>
    </font>
    <font>
      <sz val="10"/>
      <color theme="1"/>
      <name val="Arial"/>
      <family val="2"/>
    </font>
    <font>
      <b/>
      <sz val="24"/>
      <name val="Arial"/>
      <family val="2"/>
    </font>
    <font>
      <sz val="10"/>
      <color theme="1"/>
      <name val="Segoe UI"/>
      <family val="2"/>
    </font>
    <font>
      <b/>
      <sz val="12"/>
      <color theme="1"/>
      <name val="Arial"/>
      <family val="2"/>
    </font>
    <font>
      <b/>
      <sz val="10"/>
      <color rgb="FFFF0000"/>
      <name val="Segoe UI"/>
      <family val="2"/>
    </font>
    <font>
      <b/>
      <sz val="10"/>
      <color theme="1"/>
      <name val="Segoe UI"/>
      <family val="2"/>
    </font>
    <font>
      <u/>
      <sz val="11"/>
      <color theme="11"/>
      <name val="Calibri"/>
      <family val="2"/>
      <scheme val="minor"/>
    </font>
    <font>
      <sz val="10"/>
      <color rgb="FFFF0000"/>
      <name val="Segoe UI"/>
      <family val="2"/>
    </font>
    <font>
      <sz val="10"/>
      <color rgb="FF000000"/>
      <name val="Segoe UI"/>
      <family val="2"/>
    </font>
    <font>
      <b/>
      <sz val="10"/>
      <color rgb="FF000000"/>
      <name val="Segoe UI"/>
      <family val="2"/>
    </font>
    <font>
      <u/>
      <sz val="10"/>
      <color rgb="FF000000"/>
      <name val="Segoe UI"/>
      <family val="2"/>
    </font>
    <font>
      <sz val="11"/>
      <color theme="1"/>
      <name val="Calibri"/>
      <family val="2"/>
      <scheme val="minor"/>
    </font>
    <font>
      <b/>
      <sz val="1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4.9958800012207406E-2"/>
        <bgColor indexed="64"/>
      </patternFill>
    </fill>
    <fill>
      <patternFill patternType="solid">
        <fgColor theme="0"/>
        <bgColor indexed="64"/>
      </patternFill>
    </fill>
    <fill>
      <patternFill patternType="solid">
        <fgColor theme="0" tint="-0.14996795556505021"/>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theme="5" tint="0.79995117038483843"/>
        <bgColor indexed="64"/>
      </patternFill>
    </fill>
    <fill>
      <patternFill patternType="solid">
        <fgColor theme="5" tint="0.39997558519241921"/>
        <bgColor indexed="64"/>
      </patternFill>
    </fill>
    <fill>
      <patternFill patternType="solid">
        <fgColor theme="8" tint="0.79995117038483843"/>
        <bgColor indexed="64"/>
      </patternFill>
    </fill>
    <fill>
      <patternFill patternType="solid">
        <fgColor theme="8" tint="0.39997558519241921"/>
        <bgColor indexed="64"/>
      </patternFill>
    </fill>
  </fills>
  <borders count="20">
    <border>
      <left/>
      <right/>
      <top/>
      <bottom/>
      <diagonal/>
    </border>
    <border>
      <left/>
      <right/>
      <top/>
      <bottom style="thin">
        <color auto="1"/>
      </bottom>
      <diagonal/>
    </border>
    <border>
      <left style="medium">
        <color auto="1"/>
      </left>
      <right style="medium">
        <color auto="1"/>
      </right>
      <top/>
      <bottom/>
      <diagonal/>
    </border>
    <border>
      <left/>
      <right/>
      <top style="thin">
        <color auto="1"/>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ck">
        <color auto="1"/>
      </left>
      <right style="thick">
        <color auto="1"/>
      </right>
      <top/>
      <bottom style="thick">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ck">
        <color auto="1"/>
      </right>
      <top/>
      <bottom/>
      <diagonal/>
    </border>
    <border>
      <left style="thin">
        <color auto="1"/>
      </left>
      <right/>
      <top/>
      <bottom style="thin">
        <color auto="1"/>
      </bottom>
      <diagonal/>
    </border>
  </borders>
  <cellStyleXfs count="15">
    <xf numFmtId="0" fontId="0" fillId="0" borderId="0"/>
    <xf numFmtId="9" fontId="25" fillId="0" borderId="0" applyFont="0" applyFill="0" applyBorder="0" applyAlignment="0" applyProtection="0"/>
    <xf numFmtId="167" fontId="25" fillId="0" borderId="0" applyFont="0" applyFill="0" applyBorder="0" applyAlignment="0" applyProtection="0"/>
    <xf numFmtId="165" fontId="1" fillId="0" borderId="0" applyFont="0" applyFill="0" applyBorder="0" applyAlignment="0" applyProtection="0"/>
    <xf numFmtId="168" fontId="25"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2" fillId="0" borderId="0" applyFont="0" applyFill="0" applyBorder="0" applyAlignment="0" applyProtection="0"/>
    <xf numFmtId="170" fontId="1" fillId="0" borderId="0" applyFont="0" applyFill="0" applyBorder="0" applyAlignment="0" applyProtection="0"/>
    <xf numFmtId="167" fontId="3" fillId="0" borderId="0" applyFont="0" applyFill="0" applyBorder="0" applyAlignment="0" applyProtection="0"/>
    <xf numFmtId="0" fontId="1" fillId="0" borderId="0"/>
    <xf numFmtId="9" fontId="3" fillId="0" borderId="0" applyFont="0" applyFill="0" applyBorder="0" applyAlignment="0" applyProtection="0"/>
    <xf numFmtId="0" fontId="10" fillId="0" borderId="0" applyNumberFormat="0" applyFill="0" applyBorder="0" applyAlignment="0" applyProtection="0"/>
    <xf numFmtId="0" fontId="20" fillId="0" borderId="0" applyNumberFormat="0" applyFill="0" applyBorder="0" applyAlignment="0" applyProtection="0"/>
  </cellStyleXfs>
  <cellXfs count="126">
    <xf numFmtId="0" fontId="0" fillId="0" borderId="0" xfId="0"/>
    <xf numFmtId="0" fontId="11" fillId="4" borderId="5" xfId="0" applyFont="1" applyFill="1" applyBorder="1" applyAlignment="1">
      <alignment horizontal="left" vertical="top" wrapText="1"/>
    </xf>
    <xf numFmtId="0" fontId="11" fillId="4" borderId="5" xfId="0" applyFont="1" applyFill="1" applyBorder="1" applyAlignment="1">
      <alignment horizontal="center" vertical="top" wrapText="1"/>
    </xf>
    <xf numFmtId="49" fontId="12" fillId="5" borderId="6" xfId="0" applyNumberFormat="1" applyFont="1" applyFill="1" applyBorder="1" applyAlignment="1">
      <alignment vertical="top" wrapText="1"/>
    </xf>
    <xf numFmtId="49" fontId="12" fillId="5" borderId="6" xfId="0" applyNumberFormat="1" applyFont="1" applyFill="1" applyBorder="1" applyAlignment="1">
      <alignment horizontal="center" vertical="top" wrapText="1"/>
    </xf>
    <xf numFmtId="49" fontId="13" fillId="5" borderId="6" xfId="0" applyNumberFormat="1" applyFont="1" applyFill="1" applyBorder="1" applyAlignment="1">
      <alignment vertical="top" wrapText="1"/>
    </xf>
    <xf numFmtId="49" fontId="12" fillId="5" borderId="5" xfId="0" applyNumberFormat="1" applyFont="1" applyFill="1" applyBorder="1" applyAlignment="1">
      <alignment vertical="top" wrapText="1"/>
    </xf>
    <xf numFmtId="49" fontId="12" fillId="5" borderId="5" xfId="0" applyNumberFormat="1" applyFont="1" applyFill="1" applyBorder="1" applyAlignment="1">
      <alignment horizontal="center" vertical="top" wrapText="1"/>
    </xf>
    <xf numFmtId="49" fontId="13" fillId="5" borderId="6" xfId="0" applyNumberFormat="1" applyFont="1" applyFill="1" applyBorder="1" applyAlignment="1">
      <alignment vertical="top"/>
    </xf>
    <xf numFmtId="49" fontId="12" fillId="0" borderId="6" xfId="0" applyNumberFormat="1" applyFont="1" applyFill="1" applyBorder="1" applyAlignment="1">
      <alignment vertical="top"/>
    </xf>
    <xf numFmtId="49" fontId="12" fillId="0" borderId="6" xfId="0" applyNumberFormat="1" applyFont="1" applyFill="1" applyBorder="1" applyAlignment="1">
      <alignment vertical="top" wrapText="1"/>
    </xf>
    <xf numFmtId="49" fontId="12" fillId="0" borderId="6" xfId="0" applyNumberFormat="1" applyFont="1" applyFill="1" applyBorder="1" applyAlignment="1">
      <alignment horizontal="center" vertical="top" wrapText="1"/>
    </xf>
    <xf numFmtId="49" fontId="12" fillId="5" borderId="7" xfId="0" applyNumberFormat="1" applyFont="1" applyFill="1" applyBorder="1" applyAlignment="1">
      <alignment vertical="top" wrapText="1"/>
    </xf>
    <xf numFmtId="49" fontId="12" fillId="5" borderId="7" xfId="0" applyNumberFormat="1" applyFont="1" applyFill="1" applyBorder="1" applyAlignment="1">
      <alignment horizontal="center" vertical="top" wrapText="1"/>
    </xf>
    <xf numFmtId="49" fontId="12" fillId="5" borderId="8" xfId="0" applyNumberFormat="1" applyFont="1" applyFill="1" applyBorder="1" applyAlignment="1">
      <alignment vertical="top" wrapText="1"/>
    </xf>
    <xf numFmtId="49" fontId="12" fillId="5" borderId="8" xfId="0" applyNumberFormat="1" applyFont="1" applyFill="1" applyBorder="1" applyAlignment="1">
      <alignment horizontal="center" vertical="top" wrapText="1"/>
    </xf>
    <xf numFmtId="0" fontId="14" fillId="0" borderId="0" xfId="0" applyFont="1"/>
    <xf numFmtId="0" fontId="0" fillId="0" borderId="0" xfId="0" applyProtection="1"/>
    <xf numFmtId="0" fontId="0" fillId="0" borderId="9" xfId="0" applyBorder="1" applyProtection="1"/>
    <xf numFmtId="0" fontId="0" fillId="0" borderId="10" xfId="0" applyBorder="1" applyProtection="1"/>
    <xf numFmtId="0" fontId="8" fillId="0" borderId="0" xfId="0" applyFont="1" applyFill="1" applyBorder="1" applyAlignment="1" applyProtection="1"/>
    <xf numFmtId="0" fontId="7" fillId="0" borderId="0" xfId="0" applyFont="1" applyFill="1" applyBorder="1" applyAlignment="1" applyProtection="1">
      <alignment horizontal="left"/>
    </xf>
    <xf numFmtId="0" fontId="9" fillId="0" borderId="0" xfId="0" applyFont="1" applyFill="1" applyBorder="1" applyAlignment="1" applyProtection="1">
      <alignment horizontal="left"/>
    </xf>
    <xf numFmtId="0" fontId="7" fillId="6" borderId="5" xfId="0" applyFont="1" applyFill="1" applyBorder="1" applyAlignment="1" applyProtection="1">
      <alignment wrapText="1"/>
    </xf>
    <xf numFmtId="0" fontId="0" fillId="0" borderId="0" xfId="0" applyAlignment="1" applyProtection="1">
      <alignment wrapText="1"/>
    </xf>
    <xf numFmtId="0" fontId="7" fillId="0" borderId="5" xfId="0" applyFont="1" applyFill="1" applyBorder="1" applyProtection="1"/>
    <xf numFmtId="171" fontId="1" fillId="0" borderId="5" xfId="0" applyNumberFormat="1" applyFont="1" applyFill="1" applyBorder="1" applyProtection="1"/>
    <xf numFmtId="0" fontId="0" fillId="0" borderId="5" xfId="0" applyBorder="1" applyProtection="1"/>
    <xf numFmtId="0" fontId="1" fillId="0" borderId="0" xfId="0" applyFont="1" applyAlignment="1" applyProtection="1">
      <alignment wrapText="1"/>
    </xf>
    <xf numFmtId="0" fontId="1" fillId="0" borderId="5" xfId="0" applyFont="1" applyFill="1" applyBorder="1" applyProtection="1"/>
    <xf numFmtId="0" fontId="9" fillId="7" borderId="5" xfId="0" applyFont="1" applyFill="1" applyBorder="1" applyProtection="1"/>
    <xf numFmtId="171" fontId="1" fillId="7" borderId="5" xfId="0" applyNumberFormat="1" applyFont="1" applyFill="1" applyBorder="1" applyProtection="1"/>
    <xf numFmtId="0" fontId="1" fillId="0" borderId="5" xfId="0" applyFont="1" applyBorder="1" applyProtection="1"/>
    <xf numFmtId="0" fontId="1" fillId="7" borderId="5" xfId="0" applyFont="1" applyFill="1" applyBorder="1" applyProtection="1"/>
    <xf numFmtId="3" fontId="1" fillId="7" borderId="5" xfId="0" applyNumberFormat="1" applyFont="1" applyFill="1" applyBorder="1" applyProtection="1"/>
    <xf numFmtId="0" fontId="1" fillId="0" borderId="5" xfId="0" applyFont="1" applyFill="1" applyBorder="1" applyAlignment="1" applyProtection="1">
      <alignment horizontal="left" indent="1"/>
    </xf>
    <xf numFmtId="0" fontId="9" fillId="0" borderId="5" xfId="0" applyFont="1" applyFill="1" applyBorder="1" applyProtection="1"/>
    <xf numFmtId="3" fontId="9" fillId="7" borderId="5" xfId="0" applyNumberFormat="1" applyFont="1" applyFill="1" applyBorder="1" applyProtection="1"/>
    <xf numFmtId="0" fontId="7" fillId="8" borderId="12" xfId="0" applyFont="1" applyFill="1" applyBorder="1" applyProtection="1"/>
    <xf numFmtId="0" fontId="7" fillId="8" borderId="13" xfId="0" applyFont="1" applyFill="1" applyBorder="1" applyProtection="1"/>
    <xf numFmtId="4" fontId="7" fillId="8" borderId="14" xfId="0" applyNumberFormat="1" applyFont="1" applyFill="1" applyBorder="1" applyProtection="1"/>
    <xf numFmtId="4" fontId="7" fillId="8" borderId="5" xfId="0" applyNumberFormat="1" applyFont="1" applyFill="1" applyBorder="1" applyProtection="1"/>
    <xf numFmtId="0" fontId="7" fillId="0" borderId="15" xfId="0" applyFont="1" applyFill="1" applyBorder="1" applyProtection="1"/>
    <xf numFmtId="0" fontId="7" fillId="0" borderId="3" xfId="0" applyFont="1" applyFill="1" applyBorder="1" applyProtection="1"/>
    <xf numFmtId="3" fontId="7" fillId="0" borderId="3" xfId="0" applyNumberFormat="1" applyFont="1" applyFill="1" applyBorder="1" applyProtection="1"/>
    <xf numFmtId="0" fontId="7" fillId="4" borderId="0" xfId="0" applyFont="1" applyFill="1" applyBorder="1" applyAlignment="1" applyProtection="1">
      <alignment horizontal="left"/>
    </xf>
    <xf numFmtId="0" fontId="7" fillId="6" borderId="5" xfId="0" applyFont="1" applyFill="1" applyBorder="1" applyProtection="1"/>
    <xf numFmtId="3" fontId="1" fillId="0" borderId="5" xfId="0" applyNumberFormat="1" applyFont="1" applyBorder="1" applyProtection="1"/>
    <xf numFmtId="0" fontId="9" fillId="9" borderId="5" xfId="0" applyFont="1" applyFill="1" applyBorder="1" applyProtection="1"/>
    <xf numFmtId="171" fontId="1" fillId="9" borderId="5" xfId="0" applyNumberFormat="1" applyFont="1" applyFill="1" applyBorder="1" applyProtection="1"/>
    <xf numFmtId="0" fontId="7" fillId="0" borderId="5" xfId="0" applyFont="1" applyBorder="1" applyProtection="1"/>
    <xf numFmtId="0" fontId="1" fillId="0" borderId="0" xfId="0" applyFont="1" applyProtection="1"/>
    <xf numFmtId="0" fontId="9" fillId="0" borderId="5" xfId="0" applyFont="1" applyBorder="1" applyProtection="1"/>
    <xf numFmtId="0" fontId="7" fillId="0" borderId="8" xfId="0" applyFont="1" applyFill="1" applyBorder="1" applyProtection="1"/>
    <xf numFmtId="0" fontId="7" fillId="10" borderId="12" xfId="0" applyFont="1" applyFill="1" applyBorder="1" applyProtection="1"/>
    <xf numFmtId="0" fontId="7" fillId="10" borderId="13" xfId="0" applyFont="1" applyFill="1" applyBorder="1" applyProtection="1"/>
    <xf numFmtId="4" fontId="7" fillId="10" borderId="14" xfId="0" applyNumberFormat="1" applyFont="1" applyFill="1" applyBorder="1" applyProtection="1"/>
    <xf numFmtId="4" fontId="7" fillId="10" borderId="5" xfId="0" applyNumberFormat="1" applyFont="1" applyFill="1" applyBorder="1" applyProtection="1"/>
    <xf numFmtId="0" fontId="7" fillId="0" borderId="6" xfId="0" applyFont="1" applyBorder="1" applyProtection="1"/>
    <xf numFmtId="0" fontId="9" fillId="11" borderId="5" xfId="0" applyFont="1" applyFill="1" applyBorder="1" applyProtection="1"/>
    <xf numFmtId="171" fontId="1" fillId="11" borderId="5" xfId="0" applyNumberFormat="1" applyFont="1" applyFill="1" applyBorder="1" applyProtection="1"/>
    <xf numFmtId="0" fontId="1" fillId="0" borderId="5" xfId="0" applyFont="1" applyBorder="1" applyAlignment="1" applyProtection="1">
      <alignment horizontal="left" indent="1"/>
    </xf>
    <xf numFmtId="0" fontId="0" fillId="0" borderId="5" xfId="0" applyBorder="1" applyAlignment="1" applyProtection="1">
      <alignment horizontal="left" indent="1"/>
    </xf>
    <xf numFmtId="3" fontId="9" fillId="11" borderId="5" xfId="0" applyNumberFormat="1" applyFont="1" applyFill="1" applyBorder="1" applyProtection="1"/>
    <xf numFmtId="0" fontId="7" fillId="6" borderId="12" xfId="0" applyFont="1" applyFill="1" applyBorder="1" applyProtection="1"/>
    <xf numFmtId="0" fontId="7" fillId="6" borderId="13" xfId="0" applyFont="1" applyFill="1" applyBorder="1" applyProtection="1"/>
    <xf numFmtId="4" fontId="7" fillId="6" borderId="14" xfId="0" applyNumberFormat="1" applyFont="1" applyFill="1" applyBorder="1" applyProtection="1"/>
    <xf numFmtId="4" fontId="7" fillId="6" borderId="5" xfId="0" applyNumberFormat="1" applyFont="1" applyFill="1" applyBorder="1" applyProtection="1"/>
    <xf numFmtId="0" fontId="7" fillId="0" borderId="0" xfId="0" applyFont="1" applyFill="1" applyBorder="1" applyProtection="1"/>
    <xf numFmtId="3" fontId="7" fillId="0" borderId="0" xfId="0" applyNumberFormat="1" applyFont="1" applyFill="1" applyBorder="1" applyProtection="1"/>
    <xf numFmtId="0" fontId="7" fillId="2" borderId="16" xfId="0" applyFont="1" applyFill="1" applyBorder="1" applyProtection="1"/>
    <xf numFmtId="0" fontId="1" fillId="2" borderId="11" xfId="0" applyFont="1" applyFill="1" applyBorder="1" applyProtection="1"/>
    <xf numFmtId="3" fontId="7" fillId="2" borderId="17" xfId="0" applyNumberFormat="1" applyFont="1" applyFill="1" applyBorder="1" applyProtection="1"/>
    <xf numFmtId="0" fontId="0" fillId="5" borderId="5" xfId="0" applyFill="1" applyBorder="1" applyProtection="1"/>
    <xf numFmtId="168" fontId="0" fillId="5" borderId="5" xfId="4" applyFont="1" applyFill="1" applyBorder="1" applyProtection="1"/>
    <xf numFmtId="164" fontId="0" fillId="5" borderId="5" xfId="0" applyNumberFormat="1" applyFill="1" applyBorder="1" applyProtection="1"/>
    <xf numFmtId="0" fontId="14" fillId="5" borderId="0" xfId="0" applyFont="1" applyFill="1"/>
    <xf numFmtId="0" fontId="19" fillId="0" borderId="0" xfId="0" applyFont="1" applyBorder="1" applyAlignment="1">
      <alignment vertical="center"/>
    </xf>
    <xf numFmtId="0" fontId="16" fillId="3" borderId="0" xfId="0" applyFont="1" applyFill="1" applyAlignment="1">
      <alignment vertical="center"/>
    </xf>
    <xf numFmtId="0" fontId="16" fillId="3" borderId="0" xfId="0" applyFont="1" applyFill="1" applyAlignment="1">
      <alignment vertical="center" wrapText="1"/>
    </xf>
    <xf numFmtId="0" fontId="16" fillId="0" borderId="0" xfId="0" applyFont="1"/>
    <xf numFmtId="0" fontId="16" fillId="5" borderId="0" xfId="0" applyFont="1" applyFill="1" applyAlignment="1">
      <alignment vertical="center"/>
    </xf>
    <xf numFmtId="0" fontId="16" fillId="5" borderId="0" xfId="0" applyFont="1" applyFill="1" applyAlignment="1">
      <alignment vertical="center" wrapText="1"/>
    </xf>
    <xf numFmtId="0" fontId="16" fillId="0" borderId="0" xfId="0" applyFont="1" applyAlignment="1">
      <alignment vertical="center"/>
    </xf>
    <xf numFmtId="0" fontId="16" fillId="0" borderId="0" xfId="0" applyFont="1" applyAlignment="1">
      <alignment vertical="center" wrapText="1"/>
    </xf>
    <xf numFmtId="0" fontId="16" fillId="3" borderId="0" xfId="0" applyFont="1" applyFill="1" applyAlignment="1">
      <alignment wrapText="1"/>
    </xf>
    <xf numFmtId="0" fontId="18" fillId="0" borderId="0" xfId="0" applyFont="1"/>
    <xf numFmtId="0" fontId="19" fillId="0" borderId="0" xfId="0" applyFont="1"/>
    <xf numFmtId="0" fontId="18" fillId="0" borderId="0" xfId="0" applyFont="1" applyAlignment="1">
      <alignment wrapText="1"/>
    </xf>
    <xf numFmtId="171" fontId="7" fillId="2" borderId="17" xfId="0" applyNumberFormat="1" applyFont="1" applyFill="1" applyBorder="1" applyProtection="1">
      <protection locked="0"/>
    </xf>
    <xf numFmtId="0" fontId="19" fillId="3" borderId="9" xfId="0" applyFont="1" applyFill="1" applyBorder="1" applyAlignment="1">
      <alignment vertical="center"/>
    </xf>
    <xf numFmtId="0" fontId="16" fillId="0" borderId="0" xfId="0" applyFont="1" applyAlignment="1"/>
    <xf numFmtId="0" fontId="1" fillId="0" borderId="18" xfId="0" applyFont="1" applyBorder="1" applyProtection="1"/>
    <xf numFmtId="0" fontId="1" fillId="6" borderId="5" xfId="0" applyFont="1" applyFill="1" applyBorder="1" applyAlignment="1" applyProtection="1">
      <alignment wrapText="1"/>
    </xf>
    <xf numFmtId="0" fontId="1" fillId="6" borderId="19" xfId="0" applyFont="1" applyFill="1" applyBorder="1" applyAlignment="1" applyProtection="1">
      <alignment wrapText="1"/>
    </xf>
    <xf numFmtId="0" fontId="4" fillId="0" borderId="4" xfId="0" applyFont="1" applyBorder="1" applyProtection="1"/>
    <xf numFmtId="0" fontId="7" fillId="0" borderId="2" xfId="0" applyFont="1" applyBorder="1" applyProtection="1"/>
    <xf numFmtId="0" fontId="6" fillId="0" borderId="4" xfId="0" applyFont="1" applyBorder="1" applyProtection="1"/>
    <xf numFmtId="0" fontId="7" fillId="6" borderId="6" xfId="0" applyFont="1" applyFill="1" applyBorder="1" applyAlignment="1" applyProtection="1">
      <alignment wrapText="1"/>
    </xf>
    <xf numFmtId="0" fontId="17" fillId="0" borderId="1" xfId="0" applyFont="1" applyBorder="1" applyProtection="1"/>
    <xf numFmtId="0" fontId="6" fillId="0" borderId="0" xfId="0" applyFont="1" applyBorder="1" applyProtection="1"/>
    <xf numFmtId="14" fontId="1" fillId="0" borderId="11" xfId="0" applyNumberFormat="1" applyFont="1" applyBorder="1" applyAlignment="1" applyProtection="1">
      <alignment horizontal="center"/>
    </xf>
    <xf numFmtId="0" fontId="1" fillId="0" borderId="0" xfId="0" applyFont="1" applyBorder="1" applyProtection="1"/>
    <xf numFmtId="0" fontId="0" fillId="0" borderId="0" xfId="0" applyBorder="1" applyProtection="1"/>
    <xf numFmtId="0" fontId="21" fillId="3" borderId="0" xfId="0" applyFont="1" applyFill="1" applyAlignment="1">
      <alignment horizontal="left" wrapText="1"/>
    </xf>
    <xf numFmtId="0" fontId="18" fillId="3" borderId="0" xfId="0" applyFont="1" applyFill="1" applyAlignment="1">
      <alignment horizontal="left" wrapText="1"/>
    </xf>
    <xf numFmtId="0" fontId="0" fillId="0" borderId="0" xfId="0" applyAlignment="1" applyProtection="1">
      <alignment horizontal="center"/>
    </xf>
    <xf numFmtId="0" fontId="7" fillId="8" borderId="16" xfId="0" applyFont="1" applyFill="1" applyBorder="1" applyAlignment="1" applyProtection="1">
      <alignment horizontal="left"/>
    </xf>
    <xf numFmtId="0" fontId="7" fillId="8" borderId="11" xfId="0" applyFont="1" applyFill="1" applyBorder="1" applyAlignment="1" applyProtection="1">
      <alignment horizontal="left"/>
    </xf>
    <xf numFmtId="0" fontId="7" fillId="8" borderId="17" xfId="0" applyFont="1" applyFill="1" applyBorder="1" applyAlignment="1" applyProtection="1">
      <alignment horizontal="left"/>
    </xf>
    <xf numFmtId="0" fontId="7" fillId="10" borderId="16" xfId="0" applyFont="1" applyFill="1" applyBorder="1" applyAlignment="1" applyProtection="1">
      <alignment horizontal="left"/>
    </xf>
    <xf numFmtId="0" fontId="7" fillId="10" borderId="11" xfId="0" applyFont="1" applyFill="1" applyBorder="1" applyAlignment="1" applyProtection="1">
      <alignment horizontal="left"/>
    </xf>
    <xf numFmtId="0" fontId="7" fillId="10" borderId="17" xfId="0" applyFont="1" applyFill="1" applyBorder="1" applyAlignment="1" applyProtection="1">
      <alignment horizontal="left"/>
    </xf>
    <xf numFmtId="0" fontId="1" fillId="12" borderId="16" xfId="0" applyFont="1" applyFill="1" applyBorder="1" applyAlignment="1" applyProtection="1">
      <alignment horizontal="left"/>
    </xf>
    <xf numFmtId="0" fontId="7" fillId="12" borderId="11" xfId="0" applyFont="1" applyFill="1" applyBorder="1" applyAlignment="1" applyProtection="1">
      <alignment horizontal="left"/>
    </xf>
    <xf numFmtId="0" fontId="7" fillId="12" borderId="17" xfId="0" applyFont="1" applyFill="1" applyBorder="1" applyAlignment="1" applyProtection="1">
      <alignment horizontal="left"/>
    </xf>
    <xf numFmtId="0" fontId="15" fillId="0" borderId="0" xfId="0" applyFont="1" applyAlignment="1" applyProtection="1">
      <alignment horizontal="center"/>
    </xf>
    <xf numFmtId="0" fontId="1" fillId="0" borderId="16" xfId="0" applyFont="1" applyBorder="1" applyAlignment="1" applyProtection="1">
      <alignment horizontal="center"/>
    </xf>
    <xf numFmtId="0" fontId="1" fillId="0" borderId="11" xfId="0" applyFont="1" applyBorder="1" applyAlignment="1" applyProtection="1">
      <alignment horizontal="center"/>
    </xf>
    <xf numFmtId="0" fontId="1" fillId="0" borderId="17" xfId="0" applyFont="1" applyBorder="1" applyAlignment="1" applyProtection="1">
      <alignment horizontal="center"/>
    </xf>
    <xf numFmtId="171" fontId="26" fillId="0" borderId="16" xfId="13" applyNumberFormat="1" applyFont="1" applyBorder="1" applyAlignment="1" applyProtection="1">
      <alignment horizontal="center"/>
    </xf>
    <xf numFmtId="0" fontId="7" fillId="0" borderId="11" xfId="0" applyFont="1" applyBorder="1" applyAlignment="1" applyProtection="1">
      <alignment horizontal="center"/>
    </xf>
    <xf numFmtId="0" fontId="7" fillId="0" borderId="17" xfId="0" applyFont="1" applyBorder="1" applyAlignment="1" applyProtection="1">
      <alignment horizontal="center"/>
    </xf>
    <xf numFmtId="14" fontId="1" fillId="0" borderId="16" xfId="0" applyNumberFormat="1" applyFont="1" applyBorder="1" applyAlignment="1" applyProtection="1">
      <alignment horizontal="center"/>
    </xf>
    <xf numFmtId="14" fontId="1" fillId="0" borderId="11" xfId="0" applyNumberFormat="1" applyFont="1" applyBorder="1" applyAlignment="1" applyProtection="1">
      <alignment horizontal="center"/>
    </xf>
    <xf numFmtId="14" fontId="1" fillId="0" borderId="17" xfId="0" applyNumberFormat="1" applyFont="1" applyBorder="1" applyAlignment="1" applyProtection="1">
      <alignment horizontal="center"/>
    </xf>
  </cellXfs>
  <cellStyles count="15">
    <cellStyle name="Comma" xfId="4" xr:uid="{00000000-0005-0000-0000-000000000000}"/>
    <cellStyle name="Comma [0]" xfId="5" xr:uid="{00000000-0005-0000-0000-000001000000}"/>
    <cellStyle name="Comma 2" xfId="6" xr:uid="{00000000-0005-0000-0000-000002000000}"/>
    <cellStyle name="Comma 3" xfId="7" xr:uid="{00000000-0005-0000-0000-000003000000}"/>
    <cellStyle name="Currency" xfId="2" xr:uid="{00000000-0005-0000-0000-000004000000}"/>
    <cellStyle name="Currency [0]" xfId="3" xr:uid="{00000000-0005-0000-0000-000005000000}"/>
    <cellStyle name="Followed Hyperlink" xfId="14" xr:uid="{00000000-0005-0000-0000-000006000000}"/>
    <cellStyle name="Hyperlink" xfId="13" xr:uid="{00000000-0005-0000-0000-000007000000}"/>
    <cellStyle name="Milliers 2" xfId="8" xr:uid="{00000000-0005-0000-0000-000008000000}"/>
    <cellStyle name="Milliers 2 4 2" xfId="9" xr:uid="{00000000-0005-0000-0000-000009000000}"/>
    <cellStyle name="Monétaire 2" xfId="10" xr:uid="{00000000-0005-0000-0000-00000A000000}"/>
    <cellStyle name="Normal" xfId="0" builtinId="0"/>
    <cellStyle name="Normal 3" xfId="11" xr:uid="{00000000-0005-0000-0000-00000C000000}"/>
    <cellStyle name="Percent" xfId="1" xr:uid="{00000000-0005-0000-0000-00000E000000}"/>
    <cellStyle name="Pourcentage 2" xfId="12"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95249</xdr:colOff>
      <xdr:row>0</xdr:row>
      <xdr:rowOff>47625</xdr:rowOff>
    </xdr:from>
    <xdr:to>
      <xdr:col>7</xdr:col>
      <xdr:colOff>628649</xdr:colOff>
      <xdr:row>1</xdr:row>
      <xdr:rowOff>143557</xdr:rowOff>
    </xdr:to>
    <xdr:pic>
      <xdr:nvPicPr>
        <xdr:cNvPr id="3" name="Picture 2">
          <a:extLst>
            <a:ext uri="{FF2B5EF4-FFF2-40B4-BE49-F238E27FC236}">
              <a16:creationId xmlns:a16="http://schemas.microsoft.com/office/drawing/2014/main" id="{CC83EBD2-BA81-9EFA-90E1-FCF3AD9E37C7}"/>
            </a:ext>
          </a:extLst>
        </xdr:cNvPr>
        <xdr:cNvPicPr>
          <a:picLocks noChangeAspect="1"/>
        </xdr:cNvPicPr>
      </xdr:nvPicPr>
      <xdr:blipFill>
        <a:blip xmlns:r="http://schemas.openxmlformats.org/officeDocument/2006/relationships" r:embed="rId1"/>
        <a:stretch>
          <a:fillRect/>
        </a:stretch>
      </xdr:blipFill>
      <xdr:spPr>
        <a:xfrm>
          <a:off x="2940843" y="47625"/>
          <a:ext cx="7772400" cy="11079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5117038483843"/>
  </sheetPr>
  <dimension ref="A2:B53"/>
  <sheetViews>
    <sheetView workbookViewId="0">
      <selection activeCell="Q4" sqref="Q4"/>
    </sheetView>
  </sheetViews>
  <sheetFormatPr defaultColWidth="8.88671875" defaultRowHeight="15"/>
  <cols>
    <col min="1" max="1" width="29.33203125" style="80" customWidth="1"/>
    <col min="2" max="2" width="51.5546875" style="80" customWidth="1"/>
    <col min="3" max="16384" width="8.88671875" style="16"/>
  </cols>
  <sheetData>
    <row r="2" spans="1:2" ht="69.75" customHeight="1">
      <c r="A2" s="104" t="s">
        <v>701</v>
      </c>
      <c r="B2" s="105"/>
    </row>
    <row r="4" spans="1:2" ht="76.95" customHeight="1">
      <c r="A4" s="90" t="s">
        <v>643</v>
      </c>
      <c r="B4" s="90" t="s">
        <v>644</v>
      </c>
    </row>
    <row r="5" spans="1:2" ht="30" customHeight="1">
      <c r="A5" s="77"/>
      <c r="B5" s="77"/>
    </row>
    <row r="6" spans="1:2" ht="60">
      <c r="A6" s="78" t="s">
        <v>687</v>
      </c>
      <c r="B6" s="79" t="s">
        <v>661</v>
      </c>
    </row>
    <row r="8" spans="1:2" ht="61.95" customHeight="1">
      <c r="A8" s="78" t="s">
        <v>672</v>
      </c>
      <c r="B8" s="79" t="s">
        <v>662</v>
      </c>
    </row>
    <row r="9" spans="1:2" s="76" customFormat="1" ht="23.25" customHeight="1">
      <c r="A9" s="81"/>
      <c r="B9" s="82"/>
    </row>
    <row r="10" spans="1:2" ht="45">
      <c r="A10" s="78" t="s">
        <v>673</v>
      </c>
      <c r="B10" s="79" t="s">
        <v>663</v>
      </c>
    </row>
    <row r="11" spans="1:2" ht="28.5" customHeight="1">
      <c r="A11" s="83"/>
      <c r="B11" s="84"/>
    </row>
    <row r="12" spans="1:2" ht="120">
      <c r="A12" s="78" t="s">
        <v>688</v>
      </c>
      <c r="B12" s="79" t="s">
        <v>666</v>
      </c>
    </row>
    <row r="14" spans="1:2" ht="55.2" customHeight="1">
      <c r="A14" s="78" t="s">
        <v>689</v>
      </c>
      <c r="B14" s="85" t="s">
        <v>680</v>
      </c>
    </row>
    <row r="15" spans="1:2" ht="30.75" customHeight="1"/>
    <row r="16" spans="1:2" ht="75">
      <c r="A16" s="78" t="s">
        <v>674</v>
      </c>
      <c r="B16" s="79" t="s">
        <v>678</v>
      </c>
    </row>
    <row r="17" spans="1:2" ht="32.25" customHeight="1"/>
    <row r="18" spans="1:2" ht="165">
      <c r="A18" s="78" t="s">
        <v>675</v>
      </c>
      <c r="B18" s="79" t="s">
        <v>681</v>
      </c>
    </row>
    <row r="22" spans="1:2" ht="21.75" customHeight="1">
      <c r="A22" s="86" t="s">
        <v>645</v>
      </c>
    </row>
    <row r="23" spans="1:2">
      <c r="A23" s="87"/>
      <c r="B23" s="80" t="s">
        <v>646</v>
      </c>
    </row>
    <row r="24" spans="1:2" ht="15.45" customHeight="1">
      <c r="A24" s="87"/>
      <c r="B24" s="80" t="s">
        <v>647</v>
      </c>
    </row>
    <row r="25" spans="1:2">
      <c r="A25" s="87"/>
      <c r="B25" s="80" t="s">
        <v>648</v>
      </c>
    </row>
    <row r="26" spans="1:2">
      <c r="A26" s="87"/>
      <c r="B26" s="80" t="s">
        <v>649</v>
      </c>
    </row>
    <row r="27" spans="1:2" ht="13.2" customHeight="1">
      <c r="A27" s="87"/>
      <c r="B27" s="80" t="s">
        <v>650</v>
      </c>
    </row>
    <row r="28" spans="1:2">
      <c r="A28" s="87"/>
      <c r="B28" s="80" t="s">
        <v>651</v>
      </c>
    </row>
    <row r="29" spans="1:2">
      <c r="A29" s="87"/>
      <c r="B29" s="80" t="s">
        <v>652</v>
      </c>
    </row>
    <row r="30" spans="1:2">
      <c r="A30" s="87"/>
      <c r="B30" s="80" t="s">
        <v>653</v>
      </c>
    </row>
    <row r="31" spans="1:2">
      <c r="A31" s="87"/>
      <c r="B31" s="80" t="s">
        <v>654</v>
      </c>
    </row>
    <row r="32" spans="1:2">
      <c r="A32" s="87"/>
      <c r="B32" s="80" t="s">
        <v>664</v>
      </c>
    </row>
    <row r="33" spans="1:2">
      <c r="A33" s="87"/>
      <c r="B33" s="80" t="s">
        <v>682</v>
      </c>
    </row>
    <row r="34" spans="1:2" ht="30">
      <c r="A34" s="88" t="s">
        <v>655</v>
      </c>
    </row>
    <row r="35" spans="1:2">
      <c r="A35" s="87"/>
      <c r="B35" s="91" t="s">
        <v>686</v>
      </c>
    </row>
    <row r="36" spans="1:2">
      <c r="A36" s="86" t="s">
        <v>659</v>
      </c>
    </row>
    <row r="37" spans="1:2">
      <c r="B37" s="80" t="s">
        <v>679</v>
      </c>
    </row>
    <row r="38" spans="1:2">
      <c r="A38" s="86"/>
    </row>
    <row r="39" spans="1:2">
      <c r="A39" s="87"/>
      <c r="B39" s="80" t="s">
        <v>667</v>
      </c>
    </row>
    <row r="41" spans="1:2">
      <c r="B41" s="80" t="s">
        <v>668</v>
      </c>
    </row>
    <row r="42" spans="1:2">
      <c r="B42" s="80" t="s">
        <v>656</v>
      </c>
    </row>
    <row r="43" spans="1:2">
      <c r="B43" s="80" t="s">
        <v>657</v>
      </c>
    </row>
    <row r="44" spans="1:2">
      <c r="B44" s="80" t="s">
        <v>658</v>
      </c>
    </row>
    <row r="46" spans="1:2">
      <c r="B46" s="80" t="s">
        <v>669</v>
      </c>
    </row>
    <row r="48" spans="1:2">
      <c r="B48" s="80" t="s">
        <v>670</v>
      </c>
    </row>
    <row r="49" spans="1:2">
      <c r="B49" s="80" t="s">
        <v>660</v>
      </c>
    </row>
    <row r="50" spans="1:2">
      <c r="A50" s="86" t="s">
        <v>690</v>
      </c>
    </row>
    <row r="51" spans="1:2">
      <c r="B51" s="80" t="s">
        <v>676</v>
      </c>
    </row>
    <row r="52" spans="1:2">
      <c r="A52" s="86" t="s">
        <v>677</v>
      </c>
    </row>
    <row r="53" spans="1:2">
      <c r="B53" s="80" t="s">
        <v>683</v>
      </c>
    </row>
  </sheetData>
  <mergeCells count="1">
    <mergeCell ref="A2:B2"/>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61"/>
  <sheetViews>
    <sheetView showGridLines="0" tabSelected="1" zoomScale="80" zoomScaleNormal="80" zoomScalePageLayoutView="119" workbookViewId="0">
      <selection activeCell="I8" sqref="I8"/>
    </sheetView>
  </sheetViews>
  <sheetFormatPr defaultColWidth="11.44140625" defaultRowHeight="14.4"/>
  <cols>
    <col min="1" max="1" width="41.5546875" style="17" customWidth="1"/>
    <col min="2" max="2" width="15.109375" style="17" customWidth="1"/>
    <col min="3" max="4" width="11.5546875" style="17" customWidth="1"/>
    <col min="5" max="5" width="28.33203125" style="17" customWidth="1"/>
    <col min="6" max="6" width="25" style="17" customWidth="1"/>
    <col min="7" max="7" width="14.33203125" style="17" customWidth="1"/>
    <col min="8" max="8" width="15.5546875" style="17" customWidth="1"/>
    <col min="9" max="9" width="26.88671875" style="17" customWidth="1"/>
    <col min="10" max="10" width="34" style="17" customWidth="1"/>
    <col min="11" max="257" width="11.5546875" style="17"/>
    <col min="258" max="258" width="41.5546875" style="17" customWidth="1"/>
    <col min="259" max="259" width="15.109375" style="17" customWidth="1"/>
    <col min="260" max="261" width="11.5546875" style="17" customWidth="1"/>
    <col min="262" max="262" width="23.109375" style="17" customWidth="1"/>
    <col min="263" max="263" width="17.33203125" style="17" customWidth="1"/>
    <col min="264" max="513" width="11.5546875" style="17"/>
    <col min="514" max="514" width="41.5546875" style="17" customWidth="1"/>
    <col min="515" max="515" width="15.109375" style="17" customWidth="1"/>
    <col min="516" max="517" width="11.5546875" style="17" customWidth="1"/>
    <col min="518" max="518" width="23.109375" style="17" customWidth="1"/>
    <col min="519" max="519" width="17.33203125" style="17" customWidth="1"/>
    <col min="520" max="769" width="11.5546875" style="17"/>
    <col min="770" max="770" width="41.5546875" style="17" customWidth="1"/>
    <col min="771" max="771" width="15.109375" style="17" customWidth="1"/>
    <col min="772" max="773" width="11.5546875" style="17" customWidth="1"/>
    <col min="774" max="774" width="23.109375" style="17" customWidth="1"/>
    <col min="775" max="775" width="17.33203125" style="17" customWidth="1"/>
    <col min="776" max="1025" width="11.5546875" style="17"/>
    <col min="1026" max="1026" width="41.5546875" style="17" customWidth="1"/>
    <col min="1027" max="1027" width="15.109375" style="17" customWidth="1"/>
    <col min="1028" max="1029" width="11.5546875" style="17" customWidth="1"/>
    <col min="1030" max="1030" width="23.109375" style="17" customWidth="1"/>
    <col min="1031" max="1031" width="17.33203125" style="17" customWidth="1"/>
    <col min="1032" max="1281" width="11.5546875" style="17"/>
    <col min="1282" max="1282" width="41.5546875" style="17" customWidth="1"/>
    <col min="1283" max="1283" width="15.109375" style="17" customWidth="1"/>
    <col min="1284" max="1285" width="11.5546875" style="17" customWidth="1"/>
    <col min="1286" max="1286" width="23.109375" style="17" customWidth="1"/>
    <col min="1287" max="1287" width="17.33203125" style="17" customWidth="1"/>
    <col min="1288" max="1537" width="11.5546875" style="17"/>
    <col min="1538" max="1538" width="41.5546875" style="17" customWidth="1"/>
    <col min="1539" max="1539" width="15.109375" style="17" customWidth="1"/>
    <col min="1540" max="1541" width="11.5546875" style="17" customWidth="1"/>
    <col min="1542" max="1542" width="23.109375" style="17" customWidth="1"/>
    <col min="1543" max="1543" width="17.33203125" style="17" customWidth="1"/>
    <col min="1544" max="1793" width="11.5546875" style="17"/>
    <col min="1794" max="1794" width="41.5546875" style="17" customWidth="1"/>
    <col min="1795" max="1795" width="15.109375" style="17" customWidth="1"/>
    <col min="1796" max="1797" width="11.5546875" style="17" customWidth="1"/>
    <col min="1798" max="1798" width="23.109375" style="17" customWidth="1"/>
    <col min="1799" max="1799" width="17.33203125" style="17" customWidth="1"/>
    <col min="1800" max="2049" width="11.5546875" style="17"/>
    <col min="2050" max="2050" width="41.5546875" style="17" customWidth="1"/>
    <col min="2051" max="2051" width="15.109375" style="17" customWidth="1"/>
    <col min="2052" max="2053" width="11.5546875" style="17" customWidth="1"/>
    <col min="2054" max="2054" width="23.109375" style="17" customWidth="1"/>
    <col min="2055" max="2055" width="17.33203125" style="17" customWidth="1"/>
    <col min="2056" max="2305" width="11.5546875" style="17"/>
    <col min="2306" max="2306" width="41.5546875" style="17" customWidth="1"/>
    <col min="2307" max="2307" width="15.109375" style="17" customWidth="1"/>
    <col min="2308" max="2309" width="11.5546875" style="17" customWidth="1"/>
    <col min="2310" max="2310" width="23.109375" style="17" customWidth="1"/>
    <col min="2311" max="2311" width="17.33203125" style="17" customWidth="1"/>
    <col min="2312" max="2561" width="11.5546875" style="17"/>
    <col min="2562" max="2562" width="41.5546875" style="17" customWidth="1"/>
    <col min="2563" max="2563" width="15.109375" style="17" customWidth="1"/>
    <col min="2564" max="2565" width="11.5546875" style="17" customWidth="1"/>
    <col min="2566" max="2566" width="23.109375" style="17" customWidth="1"/>
    <col min="2567" max="2567" width="17.33203125" style="17" customWidth="1"/>
    <col min="2568" max="2817" width="11.5546875" style="17"/>
    <col min="2818" max="2818" width="41.5546875" style="17" customWidth="1"/>
    <col min="2819" max="2819" width="15.109375" style="17" customWidth="1"/>
    <col min="2820" max="2821" width="11.5546875" style="17" customWidth="1"/>
    <col min="2822" max="2822" width="23.109375" style="17" customWidth="1"/>
    <col min="2823" max="2823" width="17.33203125" style="17" customWidth="1"/>
    <col min="2824" max="3073" width="11.5546875" style="17"/>
    <col min="3074" max="3074" width="41.5546875" style="17" customWidth="1"/>
    <col min="3075" max="3075" width="15.109375" style="17" customWidth="1"/>
    <col min="3076" max="3077" width="11.5546875" style="17" customWidth="1"/>
    <col min="3078" max="3078" width="23.109375" style="17" customWidth="1"/>
    <col min="3079" max="3079" width="17.33203125" style="17" customWidth="1"/>
    <col min="3080" max="3329" width="11.5546875" style="17"/>
    <col min="3330" max="3330" width="41.5546875" style="17" customWidth="1"/>
    <col min="3331" max="3331" width="15.109375" style="17" customWidth="1"/>
    <col min="3332" max="3333" width="11.5546875" style="17" customWidth="1"/>
    <col min="3334" max="3334" width="23.109375" style="17" customWidth="1"/>
    <col min="3335" max="3335" width="17.33203125" style="17" customWidth="1"/>
    <col min="3336" max="3585" width="11.5546875" style="17"/>
    <col min="3586" max="3586" width="41.5546875" style="17" customWidth="1"/>
    <col min="3587" max="3587" width="15.109375" style="17" customWidth="1"/>
    <col min="3588" max="3589" width="11.5546875" style="17" customWidth="1"/>
    <col min="3590" max="3590" width="23.109375" style="17" customWidth="1"/>
    <col min="3591" max="3591" width="17.33203125" style="17" customWidth="1"/>
    <col min="3592" max="3841" width="11.5546875" style="17"/>
    <col min="3842" max="3842" width="41.5546875" style="17" customWidth="1"/>
    <col min="3843" max="3843" width="15.109375" style="17" customWidth="1"/>
    <col min="3844" max="3845" width="11.5546875" style="17" customWidth="1"/>
    <col min="3846" max="3846" width="23.109375" style="17" customWidth="1"/>
    <col min="3847" max="3847" width="17.33203125" style="17" customWidth="1"/>
    <col min="3848" max="4097" width="11.5546875" style="17"/>
    <col min="4098" max="4098" width="41.5546875" style="17" customWidth="1"/>
    <col min="4099" max="4099" width="15.109375" style="17" customWidth="1"/>
    <col min="4100" max="4101" width="11.5546875" style="17" customWidth="1"/>
    <col min="4102" max="4102" width="23.109375" style="17" customWidth="1"/>
    <col min="4103" max="4103" width="17.33203125" style="17" customWidth="1"/>
    <col min="4104" max="4353" width="11.5546875" style="17"/>
    <col min="4354" max="4354" width="41.5546875" style="17" customWidth="1"/>
    <col min="4355" max="4355" width="15.109375" style="17" customWidth="1"/>
    <col min="4356" max="4357" width="11.5546875" style="17" customWidth="1"/>
    <col min="4358" max="4358" width="23.109375" style="17" customWidth="1"/>
    <col min="4359" max="4359" width="17.33203125" style="17" customWidth="1"/>
    <col min="4360" max="4609" width="11.5546875" style="17"/>
    <col min="4610" max="4610" width="41.5546875" style="17" customWidth="1"/>
    <col min="4611" max="4611" width="15.109375" style="17" customWidth="1"/>
    <col min="4612" max="4613" width="11.5546875" style="17" customWidth="1"/>
    <col min="4614" max="4614" width="23.109375" style="17" customWidth="1"/>
    <col min="4615" max="4615" width="17.33203125" style="17" customWidth="1"/>
    <col min="4616" max="4865" width="11.5546875" style="17"/>
    <col min="4866" max="4866" width="41.5546875" style="17" customWidth="1"/>
    <col min="4867" max="4867" width="15.109375" style="17" customWidth="1"/>
    <col min="4868" max="4869" width="11.5546875" style="17" customWidth="1"/>
    <col min="4870" max="4870" width="23.109375" style="17" customWidth="1"/>
    <col min="4871" max="4871" width="17.33203125" style="17" customWidth="1"/>
    <col min="4872" max="5121" width="11.5546875" style="17"/>
    <col min="5122" max="5122" width="41.5546875" style="17" customWidth="1"/>
    <col min="5123" max="5123" width="15.109375" style="17" customWidth="1"/>
    <col min="5124" max="5125" width="11.5546875" style="17" customWidth="1"/>
    <col min="5126" max="5126" width="23.109375" style="17" customWidth="1"/>
    <col min="5127" max="5127" width="17.33203125" style="17" customWidth="1"/>
    <col min="5128" max="5377" width="11.5546875" style="17"/>
    <col min="5378" max="5378" width="41.5546875" style="17" customWidth="1"/>
    <col min="5379" max="5379" width="15.109375" style="17" customWidth="1"/>
    <col min="5380" max="5381" width="11.5546875" style="17" customWidth="1"/>
    <col min="5382" max="5382" width="23.109375" style="17" customWidth="1"/>
    <col min="5383" max="5383" width="17.33203125" style="17" customWidth="1"/>
    <col min="5384" max="5633" width="11.5546875" style="17"/>
    <col min="5634" max="5634" width="41.5546875" style="17" customWidth="1"/>
    <col min="5635" max="5635" width="15.109375" style="17" customWidth="1"/>
    <col min="5636" max="5637" width="11.5546875" style="17" customWidth="1"/>
    <col min="5638" max="5638" width="23.109375" style="17" customWidth="1"/>
    <col min="5639" max="5639" width="17.33203125" style="17" customWidth="1"/>
    <col min="5640" max="5889" width="11.5546875" style="17"/>
    <col min="5890" max="5890" width="41.5546875" style="17" customWidth="1"/>
    <col min="5891" max="5891" width="15.109375" style="17" customWidth="1"/>
    <col min="5892" max="5893" width="11.5546875" style="17" customWidth="1"/>
    <col min="5894" max="5894" width="23.109375" style="17" customWidth="1"/>
    <col min="5895" max="5895" width="17.33203125" style="17" customWidth="1"/>
    <col min="5896" max="6145" width="11.5546875" style="17"/>
    <col min="6146" max="6146" width="41.5546875" style="17" customWidth="1"/>
    <col min="6147" max="6147" width="15.109375" style="17" customWidth="1"/>
    <col min="6148" max="6149" width="11.5546875" style="17" customWidth="1"/>
    <col min="6150" max="6150" width="23.109375" style="17" customWidth="1"/>
    <col min="6151" max="6151" width="17.33203125" style="17" customWidth="1"/>
    <col min="6152" max="6401" width="11.5546875" style="17"/>
    <col min="6402" max="6402" width="41.5546875" style="17" customWidth="1"/>
    <col min="6403" max="6403" width="15.109375" style="17" customWidth="1"/>
    <col min="6404" max="6405" width="11.5546875" style="17" customWidth="1"/>
    <col min="6406" max="6406" width="23.109375" style="17" customWidth="1"/>
    <col min="6407" max="6407" width="17.33203125" style="17" customWidth="1"/>
    <col min="6408" max="6657" width="11.5546875" style="17"/>
    <col min="6658" max="6658" width="41.5546875" style="17" customWidth="1"/>
    <col min="6659" max="6659" width="15.109375" style="17" customWidth="1"/>
    <col min="6660" max="6661" width="11.5546875" style="17" customWidth="1"/>
    <col min="6662" max="6662" width="23.109375" style="17" customWidth="1"/>
    <col min="6663" max="6663" width="17.33203125" style="17" customWidth="1"/>
    <col min="6664" max="6913" width="11.5546875" style="17"/>
    <col min="6914" max="6914" width="41.5546875" style="17" customWidth="1"/>
    <col min="6915" max="6915" width="15.109375" style="17" customWidth="1"/>
    <col min="6916" max="6917" width="11.5546875" style="17" customWidth="1"/>
    <col min="6918" max="6918" width="23.109375" style="17" customWidth="1"/>
    <col min="6919" max="6919" width="17.33203125" style="17" customWidth="1"/>
    <col min="6920" max="7169" width="11.5546875" style="17"/>
    <col min="7170" max="7170" width="41.5546875" style="17" customWidth="1"/>
    <col min="7171" max="7171" width="15.109375" style="17" customWidth="1"/>
    <col min="7172" max="7173" width="11.5546875" style="17" customWidth="1"/>
    <col min="7174" max="7174" width="23.109375" style="17" customWidth="1"/>
    <col min="7175" max="7175" width="17.33203125" style="17" customWidth="1"/>
    <col min="7176" max="7425" width="11.5546875" style="17"/>
    <col min="7426" max="7426" width="41.5546875" style="17" customWidth="1"/>
    <col min="7427" max="7427" width="15.109375" style="17" customWidth="1"/>
    <col min="7428" max="7429" width="11.5546875" style="17" customWidth="1"/>
    <col min="7430" max="7430" width="23.109375" style="17" customWidth="1"/>
    <col min="7431" max="7431" width="17.33203125" style="17" customWidth="1"/>
    <col min="7432" max="7681" width="11.5546875" style="17"/>
    <col min="7682" max="7682" width="41.5546875" style="17" customWidth="1"/>
    <col min="7683" max="7683" width="15.109375" style="17" customWidth="1"/>
    <col min="7684" max="7685" width="11.5546875" style="17" customWidth="1"/>
    <col min="7686" max="7686" width="23.109375" style="17" customWidth="1"/>
    <col min="7687" max="7687" width="17.33203125" style="17" customWidth="1"/>
    <col min="7688" max="7937" width="11.5546875" style="17"/>
    <col min="7938" max="7938" width="41.5546875" style="17" customWidth="1"/>
    <col min="7939" max="7939" width="15.109375" style="17" customWidth="1"/>
    <col min="7940" max="7941" width="11.5546875" style="17" customWidth="1"/>
    <col min="7942" max="7942" width="23.109375" style="17" customWidth="1"/>
    <col min="7943" max="7943" width="17.33203125" style="17" customWidth="1"/>
    <col min="7944" max="8193" width="11.5546875" style="17"/>
    <col min="8194" max="8194" width="41.5546875" style="17" customWidth="1"/>
    <col min="8195" max="8195" width="15.109375" style="17" customWidth="1"/>
    <col min="8196" max="8197" width="11.5546875" style="17" customWidth="1"/>
    <col min="8198" max="8198" width="23.109375" style="17" customWidth="1"/>
    <col min="8199" max="8199" width="17.33203125" style="17" customWidth="1"/>
    <col min="8200" max="8449" width="11.5546875" style="17"/>
    <col min="8450" max="8450" width="41.5546875" style="17" customWidth="1"/>
    <col min="8451" max="8451" width="15.109375" style="17" customWidth="1"/>
    <col min="8452" max="8453" width="11.5546875" style="17" customWidth="1"/>
    <col min="8454" max="8454" width="23.109375" style="17" customWidth="1"/>
    <col min="8455" max="8455" width="17.33203125" style="17" customWidth="1"/>
    <col min="8456" max="8705" width="11.5546875" style="17"/>
    <col min="8706" max="8706" width="41.5546875" style="17" customWidth="1"/>
    <col min="8707" max="8707" width="15.109375" style="17" customWidth="1"/>
    <col min="8708" max="8709" width="11.5546875" style="17" customWidth="1"/>
    <col min="8710" max="8710" width="23.109375" style="17" customWidth="1"/>
    <col min="8711" max="8711" width="17.33203125" style="17" customWidth="1"/>
    <col min="8712" max="8961" width="11.5546875" style="17"/>
    <col min="8962" max="8962" width="41.5546875" style="17" customWidth="1"/>
    <col min="8963" max="8963" width="15.109375" style="17" customWidth="1"/>
    <col min="8964" max="8965" width="11.5546875" style="17" customWidth="1"/>
    <col min="8966" max="8966" width="23.109375" style="17" customWidth="1"/>
    <col min="8967" max="8967" width="17.33203125" style="17" customWidth="1"/>
    <col min="8968" max="9217" width="11.5546875" style="17"/>
    <col min="9218" max="9218" width="41.5546875" style="17" customWidth="1"/>
    <col min="9219" max="9219" width="15.109375" style="17" customWidth="1"/>
    <col min="9220" max="9221" width="11.5546875" style="17" customWidth="1"/>
    <col min="9222" max="9222" width="23.109375" style="17" customWidth="1"/>
    <col min="9223" max="9223" width="17.33203125" style="17" customWidth="1"/>
    <col min="9224" max="9473" width="11.5546875" style="17"/>
    <col min="9474" max="9474" width="41.5546875" style="17" customWidth="1"/>
    <col min="9475" max="9475" width="15.109375" style="17" customWidth="1"/>
    <col min="9476" max="9477" width="11.5546875" style="17" customWidth="1"/>
    <col min="9478" max="9478" width="23.109375" style="17" customWidth="1"/>
    <col min="9479" max="9479" width="17.33203125" style="17" customWidth="1"/>
    <col min="9480" max="9729" width="11.5546875" style="17"/>
    <col min="9730" max="9730" width="41.5546875" style="17" customWidth="1"/>
    <col min="9731" max="9731" width="15.109375" style="17" customWidth="1"/>
    <col min="9732" max="9733" width="11.5546875" style="17" customWidth="1"/>
    <col min="9734" max="9734" width="23.109375" style="17" customWidth="1"/>
    <col min="9735" max="9735" width="17.33203125" style="17" customWidth="1"/>
    <col min="9736" max="9985" width="11.5546875" style="17"/>
    <col min="9986" max="9986" width="41.5546875" style="17" customWidth="1"/>
    <col min="9987" max="9987" width="15.109375" style="17" customWidth="1"/>
    <col min="9988" max="9989" width="11.5546875" style="17" customWidth="1"/>
    <col min="9990" max="9990" width="23.109375" style="17" customWidth="1"/>
    <col min="9991" max="9991" width="17.33203125" style="17" customWidth="1"/>
    <col min="9992" max="10241" width="11.5546875" style="17"/>
    <col min="10242" max="10242" width="41.5546875" style="17" customWidth="1"/>
    <col min="10243" max="10243" width="15.109375" style="17" customWidth="1"/>
    <col min="10244" max="10245" width="11.5546875" style="17" customWidth="1"/>
    <col min="10246" max="10246" width="23.109375" style="17" customWidth="1"/>
    <col min="10247" max="10247" width="17.33203125" style="17" customWidth="1"/>
    <col min="10248" max="10497" width="11.5546875" style="17"/>
    <col min="10498" max="10498" width="41.5546875" style="17" customWidth="1"/>
    <col min="10499" max="10499" width="15.109375" style="17" customWidth="1"/>
    <col min="10500" max="10501" width="11.5546875" style="17" customWidth="1"/>
    <col min="10502" max="10502" width="23.109375" style="17" customWidth="1"/>
    <col min="10503" max="10503" width="17.33203125" style="17" customWidth="1"/>
    <col min="10504" max="10753" width="11.5546875" style="17"/>
    <col min="10754" max="10754" width="41.5546875" style="17" customWidth="1"/>
    <col min="10755" max="10755" width="15.109375" style="17" customWidth="1"/>
    <col min="10756" max="10757" width="11.5546875" style="17" customWidth="1"/>
    <col min="10758" max="10758" width="23.109375" style="17" customWidth="1"/>
    <col min="10759" max="10759" width="17.33203125" style="17" customWidth="1"/>
    <col min="10760" max="11009" width="11.5546875" style="17"/>
    <col min="11010" max="11010" width="41.5546875" style="17" customWidth="1"/>
    <col min="11011" max="11011" width="15.109375" style="17" customWidth="1"/>
    <col min="11012" max="11013" width="11.5546875" style="17" customWidth="1"/>
    <col min="11014" max="11014" width="23.109375" style="17" customWidth="1"/>
    <col min="11015" max="11015" width="17.33203125" style="17" customWidth="1"/>
    <col min="11016" max="11265" width="11.5546875" style="17"/>
    <col min="11266" max="11266" width="41.5546875" style="17" customWidth="1"/>
    <col min="11267" max="11267" width="15.109375" style="17" customWidth="1"/>
    <col min="11268" max="11269" width="11.5546875" style="17" customWidth="1"/>
    <col min="11270" max="11270" width="23.109375" style="17" customWidth="1"/>
    <col min="11271" max="11271" width="17.33203125" style="17" customWidth="1"/>
    <col min="11272" max="11521" width="11.5546875" style="17"/>
    <col min="11522" max="11522" width="41.5546875" style="17" customWidth="1"/>
    <col min="11523" max="11523" width="15.109375" style="17" customWidth="1"/>
    <col min="11524" max="11525" width="11.5546875" style="17" customWidth="1"/>
    <col min="11526" max="11526" width="23.109375" style="17" customWidth="1"/>
    <col min="11527" max="11527" width="17.33203125" style="17" customWidth="1"/>
    <col min="11528" max="11777" width="11.5546875" style="17"/>
    <col min="11778" max="11778" width="41.5546875" style="17" customWidth="1"/>
    <col min="11779" max="11779" width="15.109375" style="17" customWidth="1"/>
    <col min="11780" max="11781" width="11.5546875" style="17" customWidth="1"/>
    <col min="11782" max="11782" width="23.109375" style="17" customWidth="1"/>
    <col min="11783" max="11783" width="17.33203125" style="17" customWidth="1"/>
    <col min="11784" max="12033" width="11.5546875" style="17"/>
    <col min="12034" max="12034" width="41.5546875" style="17" customWidth="1"/>
    <col min="12035" max="12035" width="15.109375" style="17" customWidth="1"/>
    <col min="12036" max="12037" width="11.5546875" style="17" customWidth="1"/>
    <col min="12038" max="12038" width="23.109375" style="17" customWidth="1"/>
    <col min="12039" max="12039" width="17.33203125" style="17" customWidth="1"/>
    <col min="12040" max="12289" width="11.5546875" style="17"/>
    <col min="12290" max="12290" width="41.5546875" style="17" customWidth="1"/>
    <col min="12291" max="12291" width="15.109375" style="17" customWidth="1"/>
    <col min="12292" max="12293" width="11.5546875" style="17" customWidth="1"/>
    <col min="12294" max="12294" width="23.109375" style="17" customWidth="1"/>
    <col min="12295" max="12295" width="17.33203125" style="17" customWidth="1"/>
    <col min="12296" max="12545" width="11.5546875" style="17"/>
    <col min="12546" max="12546" width="41.5546875" style="17" customWidth="1"/>
    <col min="12547" max="12547" width="15.109375" style="17" customWidth="1"/>
    <col min="12548" max="12549" width="11.5546875" style="17" customWidth="1"/>
    <col min="12550" max="12550" width="23.109375" style="17" customWidth="1"/>
    <col min="12551" max="12551" width="17.33203125" style="17" customWidth="1"/>
    <col min="12552" max="12801" width="11.5546875" style="17"/>
    <col min="12802" max="12802" width="41.5546875" style="17" customWidth="1"/>
    <col min="12803" max="12803" width="15.109375" style="17" customWidth="1"/>
    <col min="12804" max="12805" width="11.5546875" style="17" customWidth="1"/>
    <col min="12806" max="12806" width="23.109375" style="17" customWidth="1"/>
    <col min="12807" max="12807" width="17.33203125" style="17" customWidth="1"/>
    <col min="12808" max="13057" width="11.5546875" style="17"/>
    <col min="13058" max="13058" width="41.5546875" style="17" customWidth="1"/>
    <col min="13059" max="13059" width="15.109375" style="17" customWidth="1"/>
    <col min="13060" max="13061" width="11.5546875" style="17" customWidth="1"/>
    <col min="13062" max="13062" width="23.109375" style="17" customWidth="1"/>
    <col min="13063" max="13063" width="17.33203125" style="17" customWidth="1"/>
    <col min="13064" max="13313" width="11.5546875" style="17"/>
    <col min="13314" max="13314" width="41.5546875" style="17" customWidth="1"/>
    <col min="13315" max="13315" width="15.109375" style="17" customWidth="1"/>
    <col min="13316" max="13317" width="11.5546875" style="17" customWidth="1"/>
    <col min="13318" max="13318" width="23.109375" style="17" customWidth="1"/>
    <col min="13319" max="13319" width="17.33203125" style="17" customWidth="1"/>
    <col min="13320" max="13569" width="11.5546875" style="17"/>
    <col min="13570" max="13570" width="41.5546875" style="17" customWidth="1"/>
    <col min="13571" max="13571" width="15.109375" style="17" customWidth="1"/>
    <col min="13572" max="13573" width="11.5546875" style="17" customWidth="1"/>
    <col min="13574" max="13574" width="23.109375" style="17" customWidth="1"/>
    <col min="13575" max="13575" width="17.33203125" style="17" customWidth="1"/>
    <col min="13576" max="13825" width="11.5546875" style="17"/>
    <col min="13826" max="13826" width="41.5546875" style="17" customWidth="1"/>
    <col min="13827" max="13827" width="15.109375" style="17" customWidth="1"/>
    <col min="13828" max="13829" width="11.5546875" style="17" customWidth="1"/>
    <col min="13830" max="13830" width="23.109375" style="17" customWidth="1"/>
    <col min="13831" max="13831" width="17.33203125" style="17" customWidth="1"/>
    <col min="13832" max="14081" width="11.5546875" style="17"/>
    <col min="14082" max="14082" width="41.5546875" style="17" customWidth="1"/>
    <col min="14083" max="14083" width="15.109375" style="17" customWidth="1"/>
    <col min="14084" max="14085" width="11.5546875" style="17" customWidth="1"/>
    <col min="14086" max="14086" width="23.109375" style="17" customWidth="1"/>
    <col min="14087" max="14087" width="17.33203125" style="17" customWidth="1"/>
    <col min="14088" max="14337" width="11.5546875" style="17"/>
    <col min="14338" max="14338" width="41.5546875" style="17" customWidth="1"/>
    <col min="14339" max="14339" width="15.109375" style="17" customWidth="1"/>
    <col min="14340" max="14341" width="11.5546875" style="17" customWidth="1"/>
    <col min="14342" max="14342" width="23.109375" style="17" customWidth="1"/>
    <col min="14343" max="14343" width="17.33203125" style="17" customWidth="1"/>
    <col min="14344" max="14593" width="11.5546875" style="17"/>
    <col min="14594" max="14594" width="41.5546875" style="17" customWidth="1"/>
    <col min="14595" max="14595" width="15.109375" style="17" customWidth="1"/>
    <col min="14596" max="14597" width="11.5546875" style="17" customWidth="1"/>
    <col min="14598" max="14598" width="23.109375" style="17" customWidth="1"/>
    <col min="14599" max="14599" width="17.33203125" style="17" customWidth="1"/>
    <col min="14600" max="14849" width="11.5546875" style="17"/>
    <col min="14850" max="14850" width="41.5546875" style="17" customWidth="1"/>
    <col min="14851" max="14851" width="15.109375" style="17" customWidth="1"/>
    <col min="14852" max="14853" width="11.5546875" style="17" customWidth="1"/>
    <col min="14854" max="14854" width="23.109375" style="17" customWidth="1"/>
    <col min="14855" max="14855" width="17.33203125" style="17" customWidth="1"/>
    <col min="14856" max="15105" width="11.5546875" style="17"/>
    <col min="15106" max="15106" width="41.5546875" style="17" customWidth="1"/>
    <col min="15107" max="15107" width="15.109375" style="17" customWidth="1"/>
    <col min="15108" max="15109" width="11.5546875" style="17" customWidth="1"/>
    <col min="15110" max="15110" width="23.109375" style="17" customWidth="1"/>
    <col min="15111" max="15111" width="17.33203125" style="17" customWidth="1"/>
    <col min="15112" max="15361" width="11.5546875" style="17"/>
    <col min="15362" max="15362" width="41.5546875" style="17" customWidth="1"/>
    <col min="15363" max="15363" width="15.109375" style="17" customWidth="1"/>
    <col min="15364" max="15365" width="11.5546875" style="17" customWidth="1"/>
    <col min="15366" max="15366" width="23.109375" style="17" customWidth="1"/>
    <col min="15367" max="15367" width="17.33203125" style="17" customWidth="1"/>
    <col min="15368" max="15617" width="11.5546875" style="17"/>
    <col min="15618" max="15618" width="41.5546875" style="17" customWidth="1"/>
    <col min="15619" max="15619" width="15.109375" style="17" customWidth="1"/>
    <col min="15620" max="15621" width="11.5546875" style="17" customWidth="1"/>
    <col min="15622" max="15622" width="23.109375" style="17" customWidth="1"/>
    <col min="15623" max="15623" width="17.33203125" style="17" customWidth="1"/>
    <col min="15624" max="15873" width="11.5546875" style="17"/>
    <col min="15874" max="15874" width="41.5546875" style="17" customWidth="1"/>
    <col min="15875" max="15875" width="15.109375" style="17" customWidth="1"/>
    <col min="15876" max="15877" width="11.5546875" style="17" customWidth="1"/>
    <col min="15878" max="15878" width="23.109375" style="17" customWidth="1"/>
    <col min="15879" max="15879" width="17.33203125" style="17" customWidth="1"/>
    <col min="15880" max="16129" width="11.5546875" style="17"/>
    <col min="16130" max="16130" width="41.5546875" style="17" customWidth="1"/>
    <col min="16131" max="16131" width="15.109375" style="17" customWidth="1"/>
    <col min="16132" max="16133" width="11.5546875" style="17" customWidth="1"/>
    <col min="16134" max="16134" width="23.109375" style="17" customWidth="1"/>
    <col min="16135" max="16135" width="17.33203125" style="17" customWidth="1"/>
    <col min="16136" max="16384" width="11.5546875" style="17"/>
  </cols>
  <sheetData>
    <row r="1" spans="1:9" ht="79.2" customHeight="1">
      <c r="A1" s="106"/>
      <c r="B1" s="106"/>
      <c r="C1" s="106"/>
      <c r="D1" s="106"/>
      <c r="E1" s="106"/>
      <c r="F1" s="106"/>
      <c r="G1" s="106"/>
      <c r="H1" s="106"/>
      <c r="I1" s="106"/>
    </row>
    <row r="2" spans="1:9" ht="30">
      <c r="A2" s="116" t="s">
        <v>711</v>
      </c>
      <c r="B2" s="116"/>
      <c r="C2" s="116"/>
      <c r="D2" s="116"/>
      <c r="E2" s="116"/>
      <c r="F2" s="116"/>
      <c r="G2" s="116"/>
      <c r="H2" s="116"/>
      <c r="I2" s="116"/>
    </row>
    <row r="3" spans="1:9" ht="19.95" customHeight="1"/>
    <row r="5" spans="1:9" ht="18" customHeight="1" thickBot="1">
      <c r="A5" s="95" t="s">
        <v>1</v>
      </c>
      <c r="B5" s="117"/>
      <c r="C5" s="118"/>
      <c r="D5" s="119"/>
    </row>
    <row r="6" spans="1:9" ht="18" customHeight="1" thickBot="1">
      <c r="A6" s="95" t="s">
        <v>17</v>
      </c>
      <c r="B6" s="117"/>
      <c r="C6" s="118"/>
      <c r="D6" s="119"/>
    </row>
    <row r="7" spans="1:9" ht="18" customHeight="1" thickBot="1">
      <c r="A7" s="95" t="s">
        <v>2</v>
      </c>
      <c r="B7" s="117"/>
      <c r="C7" s="118"/>
      <c r="D7" s="119"/>
    </row>
    <row r="8" spans="1:9" ht="18" customHeight="1" thickBot="1">
      <c r="A8" s="95" t="s">
        <v>710</v>
      </c>
      <c r="B8" s="117"/>
      <c r="C8" s="118"/>
      <c r="D8" s="119"/>
    </row>
    <row r="9" spans="1:9" ht="18" customHeight="1" thickBot="1">
      <c r="A9" s="95" t="s">
        <v>3</v>
      </c>
      <c r="B9" s="117"/>
      <c r="C9" s="118"/>
      <c r="D9" s="119"/>
    </row>
    <row r="10" spans="1:9" ht="18" customHeight="1" thickBot="1">
      <c r="A10" s="95" t="s">
        <v>4</v>
      </c>
      <c r="B10" s="117"/>
      <c r="C10" s="118"/>
      <c r="D10" s="119"/>
    </row>
    <row r="11" spans="1:9" ht="18" customHeight="1" thickBot="1">
      <c r="A11" s="97" t="s">
        <v>18</v>
      </c>
      <c r="B11" s="120">
        <f>F161</f>
        <v>0</v>
      </c>
      <c r="C11" s="121"/>
      <c r="D11" s="122"/>
      <c r="E11" s="96" t="s">
        <v>5</v>
      </c>
      <c r="F11" s="18"/>
    </row>
    <row r="12" spans="1:9" ht="19.5" customHeight="1" thickBot="1">
      <c r="B12" s="123"/>
      <c r="C12" s="124"/>
      <c r="D12" s="125"/>
      <c r="E12" s="92" t="s">
        <v>671</v>
      </c>
      <c r="F12" s="19">
        <v>1</v>
      </c>
    </row>
    <row r="13" spans="1:9" ht="19.5" customHeight="1" thickBot="1">
      <c r="A13" s="100"/>
      <c r="C13" s="101"/>
      <c r="D13" s="101"/>
      <c r="E13" s="102"/>
      <c r="F13" s="103"/>
    </row>
    <row r="14" spans="1:9" ht="16.5" customHeight="1" thickBot="1">
      <c r="A14" s="107" t="s">
        <v>7</v>
      </c>
      <c r="B14" s="108"/>
      <c r="C14" s="108"/>
      <c r="D14" s="108"/>
      <c r="E14" s="108"/>
      <c r="F14" s="109"/>
    </row>
    <row r="15" spans="1:9">
      <c r="A15" s="20"/>
      <c r="B15" s="21"/>
      <c r="C15" s="21"/>
      <c r="D15" s="21"/>
      <c r="E15" s="22"/>
      <c r="F15" s="22"/>
    </row>
    <row r="16" spans="1:9" s="24" customFormat="1" ht="53.4">
      <c r="A16" s="23" t="s">
        <v>6</v>
      </c>
      <c r="B16" s="23" t="s">
        <v>702</v>
      </c>
      <c r="C16" s="23" t="s">
        <v>703</v>
      </c>
      <c r="D16" s="23" t="s">
        <v>704</v>
      </c>
      <c r="E16" s="23" t="s">
        <v>705</v>
      </c>
      <c r="F16" s="93" t="s">
        <v>706</v>
      </c>
      <c r="G16" s="98" t="s">
        <v>16</v>
      </c>
      <c r="H16" s="98" t="s">
        <v>19</v>
      </c>
      <c r="I16" s="94" t="s">
        <v>707</v>
      </c>
    </row>
    <row r="17" spans="1:9">
      <c r="A17" s="25" t="s">
        <v>708</v>
      </c>
      <c r="B17" s="25"/>
      <c r="C17" s="25"/>
      <c r="D17" s="25"/>
      <c r="E17" s="25">
        <f t="shared" ref="E17:E22" si="0">B17*C17*D17</f>
        <v>0</v>
      </c>
      <c r="F17" s="26">
        <f t="shared" ref="F17:F61" si="1">E17/$F$12</f>
        <v>0</v>
      </c>
      <c r="G17" s="27"/>
      <c r="H17" s="27"/>
      <c r="I17" s="27"/>
    </row>
    <row r="18" spans="1:9">
      <c r="A18" s="28"/>
      <c r="B18" s="25"/>
      <c r="C18" s="25"/>
      <c r="D18" s="25"/>
      <c r="E18" s="25">
        <f t="shared" si="0"/>
        <v>0</v>
      </c>
      <c r="F18" s="26">
        <f t="shared" si="1"/>
        <v>0</v>
      </c>
      <c r="G18" s="27"/>
      <c r="H18" s="27"/>
      <c r="I18" s="27"/>
    </row>
    <row r="19" spans="1:9">
      <c r="A19" s="29"/>
      <c r="B19" s="25"/>
      <c r="C19" s="25"/>
      <c r="D19" s="25"/>
      <c r="E19" s="25">
        <f t="shared" si="0"/>
        <v>0</v>
      </c>
      <c r="F19" s="26">
        <f t="shared" si="1"/>
        <v>0</v>
      </c>
      <c r="G19" s="27"/>
      <c r="H19" s="27"/>
      <c r="I19" s="27"/>
    </row>
    <row r="20" spans="1:9">
      <c r="A20" s="25"/>
      <c r="B20" s="25"/>
      <c r="C20" s="25"/>
      <c r="D20" s="25"/>
      <c r="E20" s="25">
        <f t="shared" si="0"/>
        <v>0</v>
      </c>
      <c r="F20" s="26">
        <f t="shared" si="1"/>
        <v>0</v>
      </c>
      <c r="G20" s="27"/>
      <c r="H20" s="27"/>
      <c r="I20" s="27"/>
    </row>
    <row r="21" spans="1:9">
      <c r="A21" s="25"/>
      <c r="B21" s="25"/>
      <c r="C21" s="25"/>
      <c r="D21" s="25"/>
      <c r="E21" s="25">
        <f t="shared" si="0"/>
        <v>0</v>
      </c>
      <c r="F21" s="26">
        <f t="shared" si="1"/>
        <v>0</v>
      </c>
      <c r="G21" s="27"/>
      <c r="H21" s="27"/>
      <c r="I21" s="27"/>
    </row>
    <row r="22" spans="1:9">
      <c r="A22" s="29"/>
      <c r="B22" s="29"/>
      <c r="C22" s="29"/>
      <c r="D22" s="29"/>
      <c r="E22" s="25">
        <f t="shared" si="0"/>
        <v>0</v>
      </c>
      <c r="F22" s="26">
        <f t="shared" si="1"/>
        <v>0</v>
      </c>
      <c r="G22" s="27"/>
      <c r="H22" s="27"/>
      <c r="I22" s="27"/>
    </row>
    <row r="23" spans="1:9">
      <c r="A23" s="30" t="s">
        <v>709</v>
      </c>
      <c r="B23" s="30"/>
      <c r="C23" s="30"/>
      <c r="D23" s="30"/>
      <c r="E23" s="30">
        <f>SUM(E17:E22)</f>
        <v>0</v>
      </c>
      <c r="F23" s="31">
        <f t="shared" si="1"/>
        <v>0</v>
      </c>
      <c r="G23" s="30">
        <f>SUM(G17:G22)</f>
        <v>0</v>
      </c>
      <c r="H23" s="30">
        <f>SUM(H17:H22)</f>
        <v>0</v>
      </c>
      <c r="I23" s="30"/>
    </row>
    <row r="24" spans="1:9">
      <c r="A24" s="25" t="s">
        <v>694</v>
      </c>
      <c r="B24" s="25"/>
      <c r="C24" s="25"/>
      <c r="D24" s="25"/>
      <c r="E24" s="25">
        <f>B24*C24*D24</f>
        <v>0</v>
      </c>
      <c r="F24" s="26">
        <f t="shared" si="1"/>
        <v>0</v>
      </c>
      <c r="G24" s="27"/>
      <c r="H24" s="27"/>
      <c r="I24" s="27"/>
    </row>
    <row r="25" spans="1:9">
      <c r="B25" s="25"/>
      <c r="C25" s="25"/>
      <c r="D25" s="25"/>
      <c r="E25" s="25">
        <f>B25*C25*D25</f>
        <v>0</v>
      </c>
      <c r="F25" s="26">
        <f t="shared" si="1"/>
        <v>0</v>
      </c>
      <c r="G25" s="27"/>
      <c r="H25" s="27"/>
      <c r="I25" s="27"/>
    </row>
    <row r="26" spans="1:9">
      <c r="A26" s="32"/>
      <c r="B26" s="29"/>
      <c r="C26" s="29"/>
      <c r="D26" s="29"/>
      <c r="E26" s="25">
        <f>B26*C26*D26</f>
        <v>0</v>
      </c>
      <c r="F26" s="26">
        <f t="shared" si="1"/>
        <v>0</v>
      </c>
      <c r="G26" s="27"/>
      <c r="H26" s="27"/>
      <c r="I26" s="27"/>
    </row>
    <row r="27" spans="1:9">
      <c r="A27" s="32"/>
      <c r="B27" s="29"/>
      <c r="C27" s="29"/>
      <c r="D27" s="29"/>
      <c r="E27" s="25">
        <f>B27*C27*D27</f>
        <v>0</v>
      </c>
      <c r="F27" s="26">
        <f t="shared" si="1"/>
        <v>0</v>
      </c>
      <c r="G27" s="27"/>
      <c r="H27" s="27"/>
      <c r="I27" s="27"/>
    </row>
    <row r="28" spans="1:9">
      <c r="A28" s="32"/>
      <c r="B28" s="29"/>
      <c r="C28" s="29"/>
      <c r="D28" s="29"/>
      <c r="E28" s="25">
        <f>B28*C28*D28</f>
        <v>0</v>
      </c>
      <c r="F28" s="26">
        <f t="shared" si="1"/>
        <v>0</v>
      </c>
      <c r="G28" s="27"/>
      <c r="H28" s="27"/>
      <c r="I28" s="27"/>
    </row>
    <row r="29" spans="1:9">
      <c r="A29" s="30" t="s">
        <v>709</v>
      </c>
      <c r="B29" s="33"/>
      <c r="C29" s="33"/>
      <c r="D29" s="33"/>
      <c r="E29" s="34">
        <f>SUM(E24:E28)</f>
        <v>0</v>
      </c>
      <c r="F29" s="31">
        <f t="shared" si="1"/>
        <v>0</v>
      </c>
      <c r="G29" s="34">
        <f>SUM(G24:G28)</f>
        <v>0</v>
      </c>
      <c r="H29" s="34">
        <f>SUM(H24:H28)</f>
        <v>0</v>
      </c>
      <c r="I29" s="34"/>
    </row>
    <row r="30" spans="1:9">
      <c r="A30" s="25" t="s">
        <v>695</v>
      </c>
      <c r="B30" s="29"/>
      <c r="C30" s="29"/>
      <c r="D30" s="29"/>
      <c r="E30" s="25">
        <f t="shared" ref="E30:E49" si="2">B30*C30*D30</f>
        <v>0</v>
      </c>
      <c r="F30" s="26">
        <f t="shared" si="1"/>
        <v>0</v>
      </c>
      <c r="G30" s="27"/>
      <c r="H30" s="27"/>
      <c r="I30" s="27"/>
    </row>
    <row r="31" spans="1:9">
      <c r="A31" s="35"/>
      <c r="B31" s="25"/>
      <c r="C31" s="25"/>
      <c r="D31" s="25"/>
      <c r="E31" s="25">
        <f>B31*C31*D31</f>
        <v>0</v>
      </c>
      <c r="F31" s="26">
        <f t="shared" si="1"/>
        <v>0</v>
      </c>
      <c r="G31" s="27"/>
      <c r="H31" s="27"/>
      <c r="I31" s="27"/>
    </row>
    <row r="32" spans="1:9">
      <c r="A32" s="35"/>
      <c r="B32" s="25"/>
      <c r="C32" s="25"/>
      <c r="D32" s="25"/>
      <c r="E32" s="25">
        <f>B32*C32*D32</f>
        <v>0</v>
      </c>
      <c r="F32" s="26">
        <f t="shared" si="1"/>
        <v>0</v>
      </c>
      <c r="G32" s="27"/>
      <c r="H32" s="27"/>
      <c r="I32" s="27"/>
    </row>
    <row r="33" spans="1:9">
      <c r="A33" s="35"/>
      <c r="B33" s="25"/>
      <c r="C33" s="25"/>
      <c r="D33" s="25"/>
      <c r="E33" s="25">
        <f>B33*C33*D33</f>
        <v>0</v>
      </c>
      <c r="F33" s="26">
        <f t="shared" si="1"/>
        <v>0</v>
      </c>
      <c r="G33" s="27"/>
      <c r="H33" s="27"/>
      <c r="I33" s="27"/>
    </row>
    <row r="34" spans="1:9">
      <c r="A34" s="35"/>
      <c r="B34" s="25"/>
      <c r="C34" s="25"/>
      <c r="D34" s="25"/>
      <c r="E34" s="25">
        <f>B34*C34*D34</f>
        <v>0</v>
      </c>
      <c r="F34" s="26">
        <f t="shared" si="1"/>
        <v>0</v>
      </c>
      <c r="G34" s="27"/>
      <c r="H34" s="27"/>
      <c r="I34" s="27"/>
    </row>
    <row r="35" spans="1:9">
      <c r="A35" s="35"/>
      <c r="B35" s="25"/>
      <c r="C35" s="25"/>
      <c r="D35" s="25"/>
      <c r="E35" s="25">
        <f>B35*C35*D35</f>
        <v>0</v>
      </c>
      <c r="F35" s="26">
        <f t="shared" si="1"/>
        <v>0</v>
      </c>
      <c r="G35" s="27"/>
      <c r="H35" s="27"/>
      <c r="I35" s="27"/>
    </row>
    <row r="36" spans="1:9">
      <c r="A36" s="35"/>
      <c r="B36" s="25"/>
      <c r="C36" s="25"/>
      <c r="D36" s="25"/>
      <c r="E36" s="25">
        <f t="shared" ref="E36:E43" si="3">B36*C36*D36</f>
        <v>0</v>
      </c>
      <c r="F36" s="26">
        <f t="shared" si="1"/>
        <v>0</v>
      </c>
      <c r="G36" s="27"/>
      <c r="H36" s="27"/>
      <c r="I36" s="27"/>
    </row>
    <row r="37" spans="1:9">
      <c r="A37" s="35"/>
      <c r="B37" s="25"/>
      <c r="C37" s="25"/>
      <c r="D37" s="25"/>
      <c r="E37" s="25">
        <f t="shared" si="3"/>
        <v>0</v>
      </c>
      <c r="F37" s="26">
        <f t="shared" si="1"/>
        <v>0</v>
      </c>
      <c r="G37" s="27"/>
      <c r="H37" s="27"/>
      <c r="I37" s="27"/>
    </row>
    <row r="38" spans="1:9">
      <c r="A38" s="35"/>
      <c r="B38" s="25"/>
      <c r="C38" s="25"/>
      <c r="D38" s="25"/>
      <c r="E38" s="25">
        <f t="shared" si="3"/>
        <v>0</v>
      </c>
      <c r="F38" s="26">
        <f t="shared" si="1"/>
        <v>0</v>
      </c>
      <c r="G38" s="27"/>
      <c r="H38" s="27"/>
      <c r="I38" s="27"/>
    </row>
    <row r="39" spans="1:9">
      <c r="A39" s="35"/>
      <c r="B39" s="25"/>
      <c r="C39" s="25"/>
      <c r="D39" s="25"/>
      <c r="E39" s="25">
        <f t="shared" si="3"/>
        <v>0</v>
      </c>
      <c r="F39" s="26">
        <f t="shared" si="1"/>
        <v>0</v>
      </c>
      <c r="G39" s="27"/>
      <c r="H39" s="27"/>
      <c r="I39" s="27"/>
    </row>
    <row r="40" spans="1:9">
      <c r="A40" s="35"/>
      <c r="B40" s="25"/>
      <c r="C40" s="25"/>
      <c r="D40" s="25"/>
      <c r="E40" s="25">
        <f t="shared" si="3"/>
        <v>0</v>
      </c>
      <c r="F40" s="26">
        <f t="shared" si="1"/>
        <v>0</v>
      </c>
      <c r="G40" s="27"/>
      <c r="H40" s="27"/>
      <c r="I40" s="27"/>
    </row>
    <row r="41" spans="1:9">
      <c r="A41" s="35"/>
      <c r="B41" s="25"/>
      <c r="C41" s="25"/>
      <c r="D41" s="25"/>
      <c r="E41" s="25">
        <f t="shared" si="3"/>
        <v>0</v>
      </c>
      <c r="F41" s="26">
        <f t="shared" si="1"/>
        <v>0</v>
      </c>
      <c r="G41" s="27"/>
      <c r="H41" s="27"/>
      <c r="I41" s="27"/>
    </row>
    <row r="42" spans="1:9">
      <c r="A42" s="35"/>
      <c r="B42" s="25"/>
      <c r="C42" s="25"/>
      <c r="D42" s="25"/>
      <c r="E42" s="25">
        <f t="shared" si="3"/>
        <v>0</v>
      </c>
      <c r="F42" s="26">
        <f t="shared" si="1"/>
        <v>0</v>
      </c>
      <c r="G42" s="27"/>
      <c r="H42" s="27"/>
      <c r="I42" s="27"/>
    </row>
    <row r="43" spans="1:9">
      <c r="A43" s="35"/>
      <c r="B43" s="25"/>
      <c r="C43" s="25"/>
      <c r="D43" s="25"/>
      <c r="E43" s="25">
        <f t="shared" si="3"/>
        <v>0</v>
      </c>
      <c r="F43" s="26">
        <f t="shared" si="1"/>
        <v>0</v>
      </c>
      <c r="G43" s="27"/>
      <c r="H43" s="27"/>
      <c r="I43" s="27"/>
    </row>
    <row r="44" spans="1:9">
      <c r="A44" s="30" t="s">
        <v>709</v>
      </c>
      <c r="B44" s="30"/>
      <c r="C44" s="30"/>
      <c r="D44" s="30"/>
      <c r="E44" s="37">
        <f>SUM(E30:E43)</f>
        <v>0</v>
      </c>
      <c r="F44" s="31">
        <f t="shared" si="1"/>
        <v>0</v>
      </c>
      <c r="G44" s="37">
        <f>SUM(G30:G43)</f>
        <v>0</v>
      </c>
      <c r="H44" s="37">
        <f>SUM(H30:H43)</f>
        <v>0</v>
      </c>
      <c r="I44" s="37"/>
    </row>
    <row r="45" spans="1:9">
      <c r="A45" s="25" t="s">
        <v>696</v>
      </c>
      <c r="B45" s="25"/>
      <c r="C45" s="25"/>
      <c r="D45" s="25"/>
      <c r="E45" s="25">
        <f t="shared" si="2"/>
        <v>0</v>
      </c>
      <c r="F45" s="26">
        <f t="shared" si="1"/>
        <v>0</v>
      </c>
      <c r="G45" s="27"/>
      <c r="H45" s="27"/>
      <c r="I45" s="27"/>
    </row>
    <row r="46" spans="1:9">
      <c r="A46" s="36"/>
      <c r="B46" s="25"/>
      <c r="C46" s="25"/>
      <c r="D46" s="25"/>
      <c r="E46" s="25">
        <f t="shared" si="2"/>
        <v>0</v>
      </c>
      <c r="F46" s="26">
        <f t="shared" si="1"/>
        <v>0</v>
      </c>
      <c r="G46" s="27"/>
      <c r="H46" s="27"/>
      <c r="I46" s="27"/>
    </row>
    <row r="47" spans="1:9">
      <c r="A47" s="35"/>
      <c r="B47" s="25"/>
      <c r="C47" s="25"/>
      <c r="D47" s="25"/>
      <c r="E47" s="25">
        <f t="shared" si="2"/>
        <v>0</v>
      </c>
      <c r="F47" s="26">
        <f t="shared" si="1"/>
        <v>0</v>
      </c>
      <c r="G47" s="27"/>
      <c r="H47" s="27"/>
      <c r="I47" s="27"/>
    </row>
    <row r="48" spans="1:9">
      <c r="A48" s="29"/>
      <c r="B48" s="29"/>
      <c r="C48" s="29"/>
      <c r="D48" s="29"/>
      <c r="E48" s="25">
        <f t="shared" si="2"/>
        <v>0</v>
      </c>
      <c r="F48" s="26">
        <f t="shared" si="1"/>
        <v>0</v>
      </c>
      <c r="G48" s="27"/>
      <c r="H48" s="27"/>
      <c r="I48" s="27"/>
    </row>
    <row r="49" spans="1:9">
      <c r="A49" s="29"/>
      <c r="B49" s="29"/>
      <c r="C49" s="29"/>
      <c r="D49" s="29"/>
      <c r="E49" s="25">
        <f t="shared" si="2"/>
        <v>0</v>
      </c>
      <c r="F49" s="26">
        <f t="shared" si="1"/>
        <v>0</v>
      </c>
      <c r="G49" s="27"/>
      <c r="H49" s="27"/>
      <c r="I49" s="27"/>
    </row>
    <row r="50" spans="1:9">
      <c r="A50" s="30" t="s">
        <v>709</v>
      </c>
      <c r="B50" s="30"/>
      <c r="C50" s="30"/>
      <c r="D50" s="30"/>
      <c r="E50" s="37">
        <f>SUM(E45:E49)</f>
        <v>0</v>
      </c>
      <c r="F50" s="31">
        <f t="shared" si="1"/>
        <v>0</v>
      </c>
      <c r="G50" s="37">
        <f>SUM(G45:G49)</f>
        <v>0</v>
      </c>
      <c r="H50" s="37">
        <f>SUM(H45:H49)</f>
        <v>0</v>
      </c>
      <c r="I50" s="37"/>
    </row>
    <row r="51" spans="1:9">
      <c r="A51" s="25" t="s">
        <v>697</v>
      </c>
      <c r="B51" s="36"/>
      <c r="C51" s="36"/>
      <c r="D51" s="36"/>
      <c r="E51" s="25">
        <f>B51*C51*D51</f>
        <v>0</v>
      </c>
      <c r="F51" s="26">
        <f t="shared" si="1"/>
        <v>0</v>
      </c>
      <c r="G51" s="27"/>
      <c r="H51" s="27"/>
      <c r="I51" s="27"/>
    </row>
    <row r="52" spans="1:9">
      <c r="A52" s="25"/>
      <c r="B52" s="36"/>
      <c r="C52" s="36"/>
      <c r="D52" s="36"/>
      <c r="E52" s="25">
        <f t="shared" ref="E52:E54" si="4">B52*C52*D52</f>
        <v>0</v>
      </c>
      <c r="F52" s="26">
        <f t="shared" si="1"/>
        <v>0</v>
      </c>
      <c r="G52" s="27"/>
      <c r="H52" s="27"/>
      <c r="I52" s="27"/>
    </row>
    <row r="53" spans="1:9">
      <c r="A53" s="25"/>
      <c r="B53" s="36"/>
      <c r="C53" s="36"/>
      <c r="D53" s="36"/>
      <c r="E53" s="25">
        <f t="shared" si="4"/>
        <v>0</v>
      </c>
      <c r="F53" s="26">
        <f t="shared" si="1"/>
        <v>0</v>
      </c>
      <c r="G53" s="27"/>
      <c r="H53" s="27"/>
      <c r="I53" s="27"/>
    </row>
    <row r="54" spans="1:9">
      <c r="A54" s="25"/>
      <c r="B54" s="36"/>
      <c r="C54" s="36"/>
      <c r="D54" s="36"/>
      <c r="E54" s="25">
        <f t="shared" si="4"/>
        <v>0</v>
      </c>
      <c r="F54" s="26">
        <f t="shared" si="1"/>
        <v>0</v>
      </c>
      <c r="G54" s="27"/>
      <c r="H54" s="27"/>
      <c r="I54" s="27"/>
    </row>
    <row r="55" spans="1:9">
      <c r="A55" s="25"/>
      <c r="B55" s="29"/>
      <c r="C55" s="29"/>
      <c r="D55" s="29"/>
      <c r="E55" s="25">
        <f t="shared" ref="E55:E61" si="5">B55*C55*D55</f>
        <v>0</v>
      </c>
      <c r="F55" s="26">
        <f t="shared" si="1"/>
        <v>0</v>
      </c>
      <c r="G55" s="27"/>
      <c r="H55" s="27"/>
      <c r="I55" s="27"/>
    </row>
    <row r="56" spans="1:9">
      <c r="A56" s="30" t="s">
        <v>709</v>
      </c>
      <c r="B56" s="30"/>
      <c r="C56" s="30"/>
      <c r="D56" s="30"/>
      <c r="E56" s="37">
        <f>SUM(E51:E55)</f>
        <v>0</v>
      </c>
      <c r="F56" s="31">
        <f t="shared" si="1"/>
        <v>0</v>
      </c>
      <c r="G56" s="37">
        <f>SUM(G51:G55)</f>
        <v>0</v>
      </c>
      <c r="H56" s="37">
        <f>SUM(H51:H55)</f>
        <v>0</v>
      </c>
      <c r="I56" s="37"/>
    </row>
    <row r="57" spans="1:9">
      <c r="A57" s="25" t="s">
        <v>693</v>
      </c>
      <c r="B57" s="29"/>
      <c r="C57" s="29"/>
      <c r="D57" s="29"/>
      <c r="E57" s="25">
        <f t="shared" si="5"/>
        <v>0</v>
      </c>
      <c r="F57" s="26">
        <f t="shared" si="1"/>
        <v>0</v>
      </c>
      <c r="G57" s="27"/>
      <c r="H57" s="27"/>
      <c r="I57" s="27"/>
    </row>
    <row r="58" spans="1:9">
      <c r="B58" s="29"/>
      <c r="C58" s="29"/>
      <c r="D58" s="29"/>
      <c r="E58" s="25">
        <f t="shared" si="5"/>
        <v>0</v>
      </c>
      <c r="F58" s="26">
        <f t="shared" si="1"/>
        <v>0</v>
      </c>
      <c r="G58" s="27"/>
      <c r="H58" s="27"/>
      <c r="I58" s="27"/>
    </row>
    <row r="59" spans="1:9">
      <c r="A59" s="25"/>
      <c r="B59" s="25"/>
      <c r="C59" s="25"/>
      <c r="D59" s="25"/>
      <c r="E59" s="25">
        <f t="shared" si="5"/>
        <v>0</v>
      </c>
      <c r="F59" s="26">
        <f t="shared" si="1"/>
        <v>0</v>
      </c>
      <c r="G59" s="27"/>
      <c r="H59" s="27"/>
      <c r="I59" s="27"/>
    </row>
    <row r="60" spans="1:9">
      <c r="A60" s="30" t="s">
        <v>709</v>
      </c>
      <c r="B60" s="30"/>
      <c r="C60" s="30"/>
      <c r="D60" s="30"/>
      <c r="E60" s="37">
        <f>SUM(E57:E59)</f>
        <v>0</v>
      </c>
      <c r="F60" s="31">
        <f t="shared" si="1"/>
        <v>0</v>
      </c>
      <c r="G60" s="37">
        <f>SUM(G57:G59)</f>
        <v>0</v>
      </c>
      <c r="H60" s="37">
        <f>SUM(H57:H59)</f>
        <v>0</v>
      </c>
      <c r="I60" s="37"/>
    </row>
    <row r="61" spans="1:9">
      <c r="A61" s="25" t="s">
        <v>9</v>
      </c>
      <c r="B61" s="25"/>
      <c r="C61" s="25"/>
      <c r="D61" s="25"/>
      <c r="E61" s="25">
        <f t="shared" si="5"/>
        <v>0</v>
      </c>
      <c r="F61" s="26">
        <f t="shared" si="1"/>
        <v>0</v>
      </c>
      <c r="G61" s="27"/>
      <c r="H61" s="27"/>
      <c r="I61" s="27"/>
    </row>
    <row r="62" spans="1:9">
      <c r="A62" s="38" t="s">
        <v>10</v>
      </c>
      <c r="B62" s="39"/>
      <c r="C62" s="39"/>
      <c r="D62" s="39"/>
      <c r="E62" s="40">
        <f>E23+E29+E44+E50+E56+E60+E61</f>
        <v>0</v>
      </c>
      <c r="F62" s="40">
        <f>F23+F29+F44+F50+F56+F60+F61</f>
        <v>0</v>
      </c>
      <c r="G62" s="40">
        <f>G23+G29+G44+G50+G56+G60+G61</f>
        <v>0</v>
      </c>
      <c r="H62" s="40">
        <f>H23+H29+H44+H50+H56+H60+H61</f>
        <v>0</v>
      </c>
      <c r="I62" s="41"/>
    </row>
    <row r="63" spans="1:9" ht="30" customHeight="1">
      <c r="A63" s="42"/>
      <c r="B63" s="43"/>
      <c r="C63" s="43"/>
      <c r="D63" s="43"/>
      <c r="E63" s="44"/>
      <c r="F63" s="44"/>
    </row>
    <row r="64" spans="1:9">
      <c r="A64" s="110" t="s">
        <v>11</v>
      </c>
      <c r="B64" s="111"/>
      <c r="C64" s="111"/>
      <c r="D64" s="111"/>
      <c r="E64" s="111"/>
      <c r="F64" s="112"/>
    </row>
    <row r="65" spans="1:9">
      <c r="A65" s="45"/>
      <c r="B65" s="45"/>
      <c r="C65" s="45"/>
      <c r="D65" s="45"/>
      <c r="E65" s="45"/>
      <c r="F65" s="45"/>
    </row>
    <row r="66" spans="1:9" ht="40.200000000000003">
      <c r="A66" s="46" t="s">
        <v>6</v>
      </c>
      <c r="B66" s="46" t="s">
        <v>702</v>
      </c>
      <c r="C66" s="46" t="s">
        <v>703</v>
      </c>
      <c r="D66" s="46" t="s">
        <v>704</v>
      </c>
      <c r="E66" s="46" t="s">
        <v>705</v>
      </c>
      <c r="F66" s="93" t="s">
        <v>691</v>
      </c>
      <c r="G66" s="23" t="s">
        <v>699</v>
      </c>
      <c r="H66" s="23" t="s">
        <v>700</v>
      </c>
      <c r="I66" s="93" t="s">
        <v>692</v>
      </c>
    </row>
    <row r="67" spans="1:9">
      <c r="A67" s="25" t="s">
        <v>708</v>
      </c>
      <c r="B67" s="32"/>
      <c r="C67" s="32"/>
      <c r="D67" s="32"/>
      <c r="E67" s="32">
        <f>B67*C67*D67</f>
        <v>0</v>
      </c>
      <c r="F67" s="26">
        <f t="shared" ref="F67:F111" si="6">E67/$F$12</f>
        <v>0</v>
      </c>
      <c r="G67" s="27"/>
      <c r="H67" s="27"/>
      <c r="I67" s="27"/>
    </row>
    <row r="68" spans="1:9">
      <c r="A68" s="32"/>
      <c r="B68" s="32"/>
      <c r="C68" s="32"/>
      <c r="D68" s="32"/>
      <c r="E68" s="32">
        <f t="shared" ref="E68:E111" si="7">B68*C68*D68</f>
        <v>0</v>
      </c>
      <c r="F68" s="26">
        <f t="shared" si="6"/>
        <v>0</v>
      </c>
      <c r="G68" s="27"/>
      <c r="H68" s="27"/>
      <c r="I68" s="27"/>
    </row>
    <row r="69" spans="1:9">
      <c r="A69" s="32"/>
      <c r="B69" s="32"/>
      <c r="C69" s="32"/>
      <c r="D69" s="32"/>
      <c r="E69" s="32">
        <f t="shared" si="7"/>
        <v>0</v>
      </c>
      <c r="F69" s="26">
        <f t="shared" si="6"/>
        <v>0</v>
      </c>
      <c r="G69" s="27"/>
      <c r="H69" s="27"/>
      <c r="I69" s="27"/>
    </row>
    <row r="70" spans="1:9">
      <c r="A70" s="32"/>
      <c r="B70" s="32"/>
      <c r="C70" s="32"/>
      <c r="D70" s="32"/>
      <c r="E70" s="32">
        <f t="shared" si="7"/>
        <v>0</v>
      </c>
      <c r="F70" s="26">
        <f t="shared" si="6"/>
        <v>0</v>
      </c>
      <c r="G70" s="27"/>
      <c r="H70" s="27"/>
      <c r="I70" s="27"/>
    </row>
    <row r="71" spans="1:9">
      <c r="A71" s="32"/>
      <c r="B71" s="32"/>
      <c r="C71" s="32"/>
      <c r="D71" s="32"/>
      <c r="E71" s="32">
        <f t="shared" si="7"/>
        <v>0</v>
      </c>
      <c r="F71" s="26">
        <f t="shared" si="6"/>
        <v>0</v>
      </c>
      <c r="G71" s="27"/>
      <c r="H71" s="27"/>
      <c r="I71" s="27"/>
    </row>
    <row r="72" spans="1:9">
      <c r="A72" s="32"/>
      <c r="B72" s="32"/>
      <c r="C72" s="47"/>
      <c r="D72" s="32"/>
      <c r="E72" s="32">
        <f t="shared" si="7"/>
        <v>0</v>
      </c>
      <c r="F72" s="26">
        <f t="shared" si="6"/>
        <v>0</v>
      </c>
      <c r="G72" s="27"/>
      <c r="H72" s="27"/>
      <c r="I72" s="27"/>
    </row>
    <row r="73" spans="1:9">
      <c r="A73" s="48" t="s">
        <v>709</v>
      </c>
      <c r="B73" s="48"/>
      <c r="C73" s="48"/>
      <c r="D73" s="48"/>
      <c r="E73" s="48">
        <f>SUM(E67:E72)</f>
        <v>0</v>
      </c>
      <c r="F73" s="49">
        <f t="shared" si="6"/>
        <v>0</v>
      </c>
      <c r="G73" s="48">
        <f>SUM(G67:G72)</f>
        <v>0</v>
      </c>
      <c r="H73" s="48">
        <f>SUM(H67:H72)</f>
        <v>0</v>
      </c>
      <c r="I73" s="48"/>
    </row>
    <row r="74" spans="1:9">
      <c r="A74" s="25" t="s">
        <v>694</v>
      </c>
      <c r="B74" s="50"/>
      <c r="C74" s="50"/>
      <c r="D74" s="50"/>
      <c r="E74" s="32">
        <f t="shared" si="7"/>
        <v>0</v>
      </c>
      <c r="F74" s="26">
        <f t="shared" si="6"/>
        <v>0</v>
      </c>
      <c r="G74" s="27"/>
      <c r="H74" s="27"/>
      <c r="I74" s="27"/>
    </row>
    <row r="75" spans="1:9">
      <c r="B75" s="50"/>
      <c r="C75" s="25"/>
      <c r="D75" s="51"/>
      <c r="E75" s="32">
        <f t="shared" si="7"/>
        <v>0</v>
      </c>
      <c r="F75" s="26">
        <f t="shared" si="6"/>
        <v>0</v>
      </c>
      <c r="G75" s="27"/>
      <c r="H75" s="27"/>
      <c r="I75" s="27"/>
    </row>
    <row r="76" spans="1:9">
      <c r="A76" s="32"/>
      <c r="B76" s="32"/>
      <c r="C76" s="32"/>
      <c r="D76" s="32"/>
      <c r="E76" s="32">
        <f t="shared" si="7"/>
        <v>0</v>
      </c>
      <c r="F76" s="26">
        <f t="shared" si="6"/>
        <v>0</v>
      </c>
      <c r="G76" s="27"/>
      <c r="H76" s="27"/>
      <c r="I76" s="27"/>
    </row>
    <row r="77" spans="1:9">
      <c r="A77" s="32"/>
      <c r="B77" s="32"/>
      <c r="C77" s="32"/>
      <c r="D77" s="32"/>
      <c r="E77" s="32">
        <f t="shared" si="7"/>
        <v>0</v>
      </c>
      <c r="F77" s="26">
        <f t="shared" si="6"/>
        <v>0</v>
      </c>
      <c r="G77" s="27"/>
      <c r="H77" s="27"/>
      <c r="I77" s="27"/>
    </row>
    <row r="78" spans="1:9">
      <c r="B78" s="52"/>
      <c r="C78" s="52"/>
      <c r="D78" s="52"/>
      <c r="E78" s="32">
        <f t="shared" si="7"/>
        <v>0</v>
      </c>
      <c r="F78" s="26">
        <f t="shared" si="6"/>
        <v>0</v>
      </c>
      <c r="G78" s="27"/>
      <c r="H78" s="27"/>
      <c r="I78" s="27"/>
    </row>
    <row r="79" spans="1:9">
      <c r="A79" s="48" t="s">
        <v>709</v>
      </c>
      <c r="B79" s="48"/>
      <c r="C79" s="48"/>
      <c r="D79" s="48"/>
      <c r="E79" s="48">
        <f>SUM(E74:E78)</f>
        <v>0</v>
      </c>
      <c r="F79" s="49">
        <f t="shared" si="6"/>
        <v>0</v>
      </c>
      <c r="G79" s="48">
        <f>SUM(G74:G78)</f>
        <v>0</v>
      </c>
      <c r="H79" s="48">
        <f>SUM(H74:H78)</f>
        <v>0</v>
      </c>
      <c r="I79" s="48"/>
    </row>
    <row r="80" spans="1:9">
      <c r="A80" s="25" t="s">
        <v>695</v>
      </c>
      <c r="B80" s="25"/>
      <c r="C80" s="25"/>
      <c r="D80" s="25"/>
      <c r="E80" s="32">
        <f t="shared" si="7"/>
        <v>0</v>
      </c>
      <c r="F80" s="26">
        <f t="shared" si="6"/>
        <v>0</v>
      </c>
      <c r="G80" s="27"/>
      <c r="H80" s="27"/>
      <c r="I80" s="27"/>
    </row>
    <row r="81" spans="1:9">
      <c r="A81" s="35"/>
      <c r="B81" s="25"/>
      <c r="C81" s="25"/>
      <c r="D81" s="25"/>
      <c r="E81" s="32">
        <f t="shared" si="7"/>
        <v>0</v>
      </c>
      <c r="F81" s="26">
        <f t="shared" si="6"/>
        <v>0</v>
      </c>
      <c r="G81" s="27"/>
      <c r="H81" s="27"/>
      <c r="I81" s="27"/>
    </row>
    <row r="82" spans="1:9">
      <c r="A82" s="35"/>
      <c r="B82" s="25"/>
      <c r="C82" s="25"/>
      <c r="D82" s="25"/>
      <c r="E82" s="32">
        <f t="shared" ref="E82:E91" si="8">B82*C82*D82</f>
        <v>0</v>
      </c>
      <c r="F82" s="26">
        <f t="shared" si="6"/>
        <v>0</v>
      </c>
      <c r="G82" s="27"/>
      <c r="H82" s="27"/>
      <c r="I82" s="27"/>
    </row>
    <row r="83" spans="1:9">
      <c r="A83" s="35"/>
      <c r="B83" s="25"/>
      <c r="C83" s="25"/>
      <c r="D83" s="25"/>
      <c r="E83" s="32">
        <f t="shared" si="8"/>
        <v>0</v>
      </c>
      <c r="F83" s="26">
        <f t="shared" si="6"/>
        <v>0</v>
      </c>
      <c r="G83" s="27"/>
      <c r="H83" s="27"/>
      <c r="I83" s="27"/>
    </row>
    <row r="84" spans="1:9">
      <c r="A84" s="35"/>
      <c r="B84" s="25"/>
      <c r="C84" s="25"/>
      <c r="D84" s="25"/>
      <c r="E84" s="32">
        <f t="shared" si="8"/>
        <v>0</v>
      </c>
      <c r="F84" s="26">
        <f t="shared" si="6"/>
        <v>0</v>
      </c>
      <c r="G84" s="27"/>
      <c r="H84" s="27"/>
      <c r="I84" s="27"/>
    </row>
    <row r="85" spans="1:9">
      <c r="A85" s="35"/>
      <c r="B85" s="25"/>
      <c r="C85" s="25"/>
      <c r="D85" s="25"/>
      <c r="E85" s="32">
        <f t="shared" si="8"/>
        <v>0</v>
      </c>
      <c r="F85" s="26">
        <f t="shared" si="6"/>
        <v>0</v>
      </c>
      <c r="G85" s="27"/>
      <c r="H85" s="27"/>
      <c r="I85" s="27"/>
    </row>
    <row r="86" spans="1:9">
      <c r="A86" s="35"/>
      <c r="B86" s="25"/>
      <c r="C86" s="25"/>
      <c r="D86" s="25"/>
      <c r="E86" s="32">
        <f t="shared" si="8"/>
        <v>0</v>
      </c>
      <c r="F86" s="26">
        <f t="shared" si="6"/>
        <v>0</v>
      </c>
      <c r="G86" s="27"/>
      <c r="H86" s="27"/>
      <c r="I86" s="27"/>
    </row>
    <row r="87" spans="1:9">
      <c r="A87" s="35"/>
      <c r="B87" s="25"/>
      <c r="C87" s="25"/>
      <c r="D87" s="25"/>
      <c r="E87" s="32">
        <f t="shared" si="8"/>
        <v>0</v>
      </c>
      <c r="F87" s="26">
        <f t="shared" si="6"/>
        <v>0</v>
      </c>
      <c r="G87" s="27"/>
      <c r="H87" s="27"/>
      <c r="I87" s="27"/>
    </row>
    <row r="88" spans="1:9">
      <c r="A88" s="35"/>
      <c r="B88" s="25"/>
      <c r="C88" s="25"/>
      <c r="D88" s="25"/>
      <c r="E88" s="32">
        <f t="shared" si="8"/>
        <v>0</v>
      </c>
      <c r="F88" s="26">
        <f t="shared" si="6"/>
        <v>0</v>
      </c>
      <c r="G88" s="27"/>
      <c r="H88" s="27"/>
      <c r="I88" s="27"/>
    </row>
    <row r="89" spans="1:9">
      <c r="A89" s="35"/>
      <c r="B89" s="25"/>
      <c r="C89" s="25"/>
      <c r="D89" s="25"/>
      <c r="E89" s="32">
        <f t="shared" si="8"/>
        <v>0</v>
      </c>
      <c r="F89" s="26">
        <f t="shared" si="6"/>
        <v>0</v>
      </c>
      <c r="G89" s="27"/>
      <c r="H89" s="27"/>
      <c r="I89" s="27"/>
    </row>
    <row r="90" spans="1:9">
      <c r="A90" s="35"/>
      <c r="B90" s="25"/>
      <c r="C90" s="25"/>
      <c r="D90" s="25"/>
      <c r="E90" s="32">
        <f t="shared" si="8"/>
        <v>0</v>
      </c>
      <c r="F90" s="26">
        <f t="shared" si="6"/>
        <v>0</v>
      </c>
      <c r="G90" s="27"/>
      <c r="H90" s="27"/>
      <c r="I90" s="27"/>
    </row>
    <row r="91" spans="1:9">
      <c r="A91" s="35"/>
      <c r="B91" s="25"/>
      <c r="C91" s="25"/>
      <c r="D91" s="25"/>
      <c r="E91" s="32">
        <f t="shared" si="8"/>
        <v>0</v>
      </c>
      <c r="F91" s="26">
        <f t="shared" si="6"/>
        <v>0</v>
      </c>
      <c r="G91" s="27"/>
      <c r="H91" s="27"/>
      <c r="I91" s="27"/>
    </row>
    <row r="92" spans="1:9">
      <c r="A92" s="48" t="s">
        <v>684</v>
      </c>
      <c r="B92" s="48"/>
      <c r="C92" s="48"/>
      <c r="D92" s="48"/>
      <c r="E92" s="48">
        <f>SUM(E80:E91)</f>
        <v>0</v>
      </c>
      <c r="F92" s="49">
        <f t="shared" si="6"/>
        <v>0</v>
      </c>
      <c r="G92" s="48">
        <f>SUM(G80:G91)</f>
        <v>0</v>
      </c>
      <c r="H92" s="48">
        <f>SUM(H80:H91)</f>
        <v>0</v>
      </c>
      <c r="I92" s="48"/>
    </row>
    <row r="93" spans="1:9">
      <c r="A93" s="25" t="s">
        <v>696</v>
      </c>
      <c r="B93" s="25"/>
      <c r="C93" s="25"/>
      <c r="D93" s="25"/>
      <c r="E93" s="32">
        <f t="shared" si="7"/>
        <v>0</v>
      </c>
      <c r="F93" s="26">
        <f t="shared" si="6"/>
        <v>0</v>
      </c>
      <c r="G93" s="27"/>
      <c r="H93" s="27"/>
      <c r="I93" s="27"/>
    </row>
    <row r="94" spans="1:9">
      <c r="A94" s="35"/>
      <c r="B94" s="25"/>
      <c r="C94" s="25"/>
      <c r="D94" s="25"/>
      <c r="E94" s="32">
        <f t="shared" si="7"/>
        <v>0</v>
      </c>
      <c r="F94" s="26">
        <f t="shared" si="6"/>
        <v>0</v>
      </c>
      <c r="G94" s="27"/>
      <c r="H94" s="27"/>
      <c r="I94" s="27"/>
    </row>
    <row r="95" spans="1:9">
      <c r="A95" s="35"/>
      <c r="B95" s="29"/>
      <c r="C95" s="29"/>
      <c r="D95" s="29"/>
      <c r="E95" s="32">
        <f t="shared" si="7"/>
        <v>0</v>
      </c>
      <c r="F95" s="26">
        <f t="shared" si="6"/>
        <v>0</v>
      </c>
      <c r="G95" s="27"/>
      <c r="H95" s="27"/>
      <c r="I95" s="27"/>
    </row>
    <row r="96" spans="1:9">
      <c r="A96" s="35"/>
      <c r="B96" s="29"/>
      <c r="C96" s="29"/>
      <c r="D96" s="29"/>
      <c r="E96" s="32">
        <f t="shared" si="7"/>
        <v>0</v>
      </c>
      <c r="F96" s="26">
        <f t="shared" si="6"/>
        <v>0</v>
      </c>
      <c r="G96" s="27"/>
      <c r="H96" s="27"/>
      <c r="I96" s="27"/>
    </row>
    <row r="97" spans="1:9">
      <c r="A97" s="29"/>
      <c r="B97" s="29"/>
      <c r="C97" s="29"/>
      <c r="D97" s="29"/>
      <c r="E97" s="32">
        <f t="shared" si="7"/>
        <v>0</v>
      </c>
      <c r="F97" s="26">
        <f t="shared" si="6"/>
        <v>0</v>
      </c>
      <c r="G97" s="27"/>
      <c r="H97" s="27"/>
      <c r="I97" s="27"/>
    </row>
    <row r="98" spans="1:9">
      <c r="A98" s="48" t="s">
        <v>684</v>
      </c>
      <c r="B98" s="48"/>
      <c r="C98" s="48"/>
      <c r="D98" s="48"/>
      <c r="E98" s="48">
        <f>SUM(E93:E97)</f>
        <v>0</v>
      </c>
      <c r="F98" s="49">
        <f t="shared" si="6"/>
        <v>0</v>
      </c>
      <c r="G98" s="48">
        <f>SUM(G93:G97)</f>
        <v>0</v>
      </c>
      <c r="H98" s="48">
        <f>SUM(H93:H97)</f>
        <v>0</v>
      </c>
      <c r="I98" s="48"/>
    </row>
    <row r="99" spans="1:9">
      <c r="A99" s="25" t="s">
        <v>697</v>
      </c>
      <c r="B99" s="36"/>
      <c r="C99" s="36"/>
      <c r="D99" s="36"/>
      <c r="E99" s="32">
        <f t="shared" si="7"/>
        <v>0</v>
      </c>
      <c r="F99" s="26">
        <f t="shared" si="6"/>
        <v>0</v>
      </c>
      <c r="G99" s="27"/>
      <c r="H99" s="27"/>
      <c r="I99" s="27"/>
    </row>
    <row r="100" spans="1:9">
      <c r="A100" s="36"/>
      <c r="B100" s="36"/>
      <c r="C100" s="36"/>
      <c r="D100" s="36"/>
      <c r="E100" s="32">
        <f t="shared" ref="E100:E104" si="9">B100*C100*D100</f>
        <v>0</v>
      </c>
      <c r="F100" s="26">
        <f t="shared" si="6"/>
        <v>0</v>
      </c>
      <c r="G100" s="27"/>
      <c r="H100" s="27"/>
      <c r="I100" s="27"/>
    </row>
    <row r="101" spans="1:9">
      <c r="A101" s="36"/>
      <c r="B101" s="36"/>
      <c r="C101" s="36"/>
      <c r="D101" s="36"/>
      <c r="E101" s="32">
        <f t="shared" si="9"/>
        <v>0</v>
      </c>
      <c r="F101" s="26">
        <f t="shared" si="6"/>
        <v>0</v>
      </c>
      <c r="G101" s="27"/>
      <c r="H101" s="27"/>
      <c r="I101" s="27"/>
    </row>
    <row r="102" spans="1:9">
      <c r="A102" s="36"/>
      <c r="B102" s="36"/>
      <c r="C102" s="36"/>
      <c r="D102" s="36"/>
      <c r="E102" s="32">
        <f t="shared" si="9"/>
        <v>0</v>
      </c>
      <c r="F102" s="26">
        <f t="shared" si="6"/>
        <v>0</v>
      </c>
      <c r="G102" s="27"/>
      <c r="H102" s="27"/>
      <c r="I102" s="27"/>
    </row>
    <row r="103" spans="1:9">
      <c r="A103" s="36"/>
      <c r="B103" s="36"/>
      <c r="C103" s="36"/>
      <c r="D103" s="36"/>
      <c r="E103" s="32">
        <f t="shared" si="9"/>
        <v>0</v>
      </c>
      <c r="F103" s="26">
        <f t="shared" si="6"/>
        <v>0</v>
      </c>
      <c r="G103" s="27"/>
      <c r="H103" s="27"/>
      <c r="I103" s="27"/>
    </row>
    <row r="104" spans="1:9">
      <c r="A104" s="29"/>
      <c r="B104" s="29"/>
      <c r="C104" s="29"/>
      <c r="D104" s="29"/>
      <c r="E104" s="32">
        <f t="shared" si="9"/>
        <v>0</v>
      </c>
      <c r="F104" s="26">
        <f t="shared" si="6"/>
        <v>0</v>
      </c>
      <c r="G104" s="27"/>
      <c r="H104" s="27"/>
      <c r="I104" s="27"/>
    </row>
    <row r="105" spans="1:9">
      <c r="A105" s="48" t="s">
        <v>684</v>
      </c>
      <c r="B105" s="48"/>
      <c r="C105" s="48"/>
      <c r="D105" s="48"/>
      <c r="E105" s="48">
        <f>SUM(E99:E104)</f>
        <v>0</v>
      </c>
      <c r="F105" s="49">
        <f t="shared" si="6"/>
        <v>0</v>
      </c>
      <c r="G105" s="48">
        <f>SUM(G99:G104)</f>
        <v>0</v>
      </c>
      <c r="H105" s="48">
        <f>SUM(H99:H104)</f>
        <v>0</v>
      </c>
      <c r="I105" s="48"/>
    </row>
    <row r="106" spans="1:9">
      <c r="A106" s="25" t="s">
        <v>693</v>
      </c>
      <c r="B106" s="29"/>
      <c r="C106" s="29"/>
      <c r="D106" s="29"/>
      <c r="E106" s="32">
        <f t="shared" si="7"/>
        <v>0</v>
      </c>
      <c r="F106" s="26">
        <f t="shared" si="6"/>
        <v>0</v>
      </c>
      <c r="G106" s="27"/>
      <c r="H106" s="27"/>
      <c r="I106" s="27"/>
    </row>
    <row r="107" spans="1:9">
      <c r="A107" s="25"/>
      <c r="B107" s="29"/>
      <c r="C107" s="29"/>
      <c r="D107" s="29"/>
      <c r="E107" s="32">
        <f t="shared" ref="E107:E109" si="10">B107*C107*D107</f>
        <v>0</v>
      </c>
      <c r="F107" s="26">
        <f t="shared" si="6"/>
        <v>0</v>
      </c>
      <c r="G107" s="27"/>
      <c r="H107" s="27"/>
      <c r="I107" s="27"/>
    </row>
    <row r="108" spans="1:9">
      <c r="A108" s="25"/>
      <c r="B108" s="29"/>
      <c r="C108" s="29"/>
      <c r="D108" s="29"/>
      <c r="E108" s="32">
        <f t="shared" si="10"/>
        <v>0</v>
      </c>
      <c r="F108" s="26">
        <f t="shared" si="6"/>
        <v>0</v>
      </c>
      <c r="G108" s="27"/>
      <c r="H108" s="27"/>
      <c r="I108" s="27"/>
    </row>
    <row r="109" spans="1:9">
      <c r="A109" s="25"/>
      <c r="B109" s="29"/>
      <c r="C109" s="29"/>
      <c r="D109" s="29"/>
      <c r="E109" s="32">
        <f t="shared" si="10"/>
        <v>0</v>
      </c>
      <c r="F109" s="26">
        <f t="shared" si="6"/>
        <v>0</v>
      </c>
      <c r="G109" s="27"/>
      <c r="H109" s="27"/>
      <c r="I109" s="27"/>
    </row>
    <row r="110" spans="1:9">
      <c r="A110" s="48" t="s">
        <v>684</v>
      </c>
      <c r="B110" s="48"/>
      <c r="C110" s="48"/>
      <c r="D110" s="48"/>
      <c r="E110" s="48">
        <f>SUM(E106:E109)</f>
        <v>0</v>
      </c>
      <c r="F110" s="49">
        <f t="shared" si="6"/>
        <v>0</v>
      </c>
      <c r="G110" s="48">
        <f>SUM(G106:G109)</f>
        <v>0</v>
      </c>
      <c r="H110" s="48">
        <f>SUM(H106:H109)</f>
        <v>0</v>
      </c>
      <c r="I110" s="48"/>
    </row>
    <row r="111" spans="1:9">
      <c r="A111" s="25" t="s">
        <v>9</v>
      </c>
      <c r="B111" s="53"/>
      <c r="C111" s="53"/>
      <c r="D111" s="53"/>
      <c r="E111" s="32">
        <f t="shared" si="7"/>
        <v>0</v>
      </c>
      <c r="F111" s="26">
        <f t="shared" si="6"/>
        <v>0</v>
      </c>
      <c r="G111" s="27"/>
      <c r="H111" s="27"/>
      <c r="I111" s="27"/>
    </row>
    <row r="112" spans="1:9">
      <c r="A112" s="54" t="s">
        <v>12</v>
      </c>
      <c r="B112" s="55"/>
      <c r="C112" s="55"/>
      <c r="D112" s="55"/>
      <c r="E112" s="56">
        <f>SUM(E110,E105,E98,E92,E79,E73,)</f>
        <v>0</v>
      </c>
      <c r="F112" s="56">
        <f>SUM(F73,F79,F92,F98,F105,F110,F111)</f>
        <v>0</v>
      </c>
      <c r="G112" s="56">
        <f>SUM(G110,G105,G98,G92,G79,G73)</f>
        <v>0</v>
      </c>
      <c r="H112" s="56">
        <f>SUM(H110,H105,H98,H92,H79,H73)</f>
        <v>0</v>
      </c>
      <c r="I112" s="57"/>
    </row>
    <row r="113" spans="1:9" ht="42.75" customHeight="1">
      <c r="A113" s="51"/>
      <c r="B113" s="51"/>
      <c r="C113" s="51"/>
      <c r="D113" s="51"/>
      <c r="E113" s="51"/>
      <c r="F113" s="51"/>
    </row>
    <row r="114" spans="1:9">
      <c r="A114" s="113" t="s">
        <v>698</v>
      </c>
      <c r="B114" s="114"/>
      <c r="C114" s="114"/>
      <c r="D114" s="114"/>
      <c r="E114" s="114"/>
      <c r="F114" s="115"/>
    </row>
    <row r="115" spans="1:9">
      <c r="A115" s="58"/>
      <c r="B115" s="58"/>
      <c r="C115" s="58"/>
      <c r="D115" s="58"/>
      <c r="E115" s="58"/>
      <c r="F115" s="58"/>
    </row>
    <row r="116" spans="1:9" ht="40.200000000000003">
      <c r="A116" s="46" t="s">
        <v>6</v>
      </c>
      <c r="B116" s="46" t="s">
        <v>702</v>
      </c>
      <c r="C116" s="46" t="s">
        <v>703</v>
      </c>
      <c r="D116" s="46" t="s">
        <v>704</v>
      </c>
      <c r="E116" s="46" t="s">
        <v>705</v>
      </c>
      <c r="F116" s="93" t="s">
        <v>8</v>
      </c>
      <c r="G116" s="23" t="s">
        <v>699</v>
      </c>
      <c r="H116" s="23" t="s">
        <v>700</v>
      </c>
      <c r="I116" s="93" t="s">
        <v>15</v>
      </c>
    </row>
    <row r="117" spans="1:9">
      <c r="A117" s="25" t="s">
        <v>708</v>
      </c>
      <c r="B117" s="32"/>
      <c r="C117" s="32"/>
      <c r="D117" s="32"/>
      <c r="E117" s="32">
        <f>B117*C117*D117</f>
        <v>0</v>
      </c>
      <c r="F117" s="26">
        <f t="shared" ref="F117:F147" si="11">E117/$F$12</f>
        <v>0</v>
      </c>
      <c r="G117" s="27"/>
      <c r="H117" s="27"/>
      <c r="I117" s="27"/>
    </row>
    <row r="118" spans="1:9">
      <c r="A118" s="32"/>
      <c r="B118" s="32"/>
      <c r="C118" s="47"/>
      <c r="D118" s="32"/>
      <c r="E118" s="32">
        <f t="shared" ref="E118:E147" si="12">B118*C118*D118</f>
        <v>0</v>
      </c>
      <c r="F118" s="26">
        <f t="shared" si="11"/>
        <v>0</v>
      </c>
      <c r="G118" s="27"/>
      <c r="H118" s="27"/>
      <c r="I118" s="27"/>
    </row>
    <row r="119" spans="1:9">
      <c r="A119" s="32"/>
      <c r="B119" s="32"/>
      <c r="C119" s="47"/>
      <c r="D119" s="32"/>
      <c r="E119" s="32">
        <f t="shared" si="12"/>
        <v>0</v>
      </c>
      <c r="F119" s="26">
        <f t="shared" si="11"/>
        <v>0</v>
      </c>
      <c r="G119" s="27"/>
      <c r="H119" s="27"/>
      <c r="I119" s="27"/>
    </row>
    <row r="120" spans="1:9">
      <c r="A120" s="32"/>
      <c r="B120" s="32"/>
      <c r="C120" s="47"/>
      <c r="D120" s="32"/>
      <c r="E120" s="32">
        <f t="shared" si="12"/>
        <v>0</v>
      </c>
      <c r="F120" s="26">
        <f t="shared" si="11"/>
        <v>0</v>
      </c>
      <c r="G120" s="27"/>
      <c r="H120" s="27"/>
      <c r="I120" s="27"/>
    </row>
    <row r="121" spans="1:9">
      <c r="A121" s="32"/>
      <c r="B121" s="32"/>
      <c r="C121" s="47"/>
      <c r="D121" s="32"/>
      <c r="E121" s="32">
        <f t="shared" si="12"/>
        <v>0</v>
      </c>
      <c r="F121" s="26">
        <f t="shared" si="11"/>
        <v>0</v>
      </c>
      <c r="G121" s="27"/>
      <c r="H121" s="27"/>
      <c r="I121" s="27"/>
    </row>
    <row r="122" spans="1:9">
      <c r="A122" s="32"/>
      <c r="B122" s="32"/>
      <c r="C122" s="47"/>
      <c r="D122" s="32"/>
      <c r="E122" s="32">
        <f t="shared" si="12"/>
        <v>0</v>
      </c>
      <c r="F122" s="26">
        <f t="shared" si="11"/>
        <v>0</v>
      </c>
      <c r="G122" s="27"/>
      <c r="H122" s="27"/>
      <c r="I122" s="27"/>
    </row>
    <row r="123" spans="1:9">
      <c r="A123" s="59" t="s">
        <v>709</v>
      </c>
      <c r="B123" s="59"/>
      <c r="C123" s="59"/>
      <c r="D123" s="59"/>
      <c r="E123" s="59">
        <f>SUM(E117:E122)</f>
        <v>0</v>
      </c>
      <c r="F123" s="60">
        <f t="shared" si="11"/>
        <v>0</v>
      </c>
      <c r="G123" s="59">
        <f>SUM(G117:G122)</f>
        <v>0</v>
      </c>
      <c r="H123" s="59">
        <f>SUM(H117:H122)</f>
        <v>0</v>
      </c>
      <c r="I123" s="59"/>
    </row>
    <row r="124" spans="1:9">
      <c r="A124" s="25" t="s">
        <v>685</v>
      </c>
      <c r="B124" s="50"/>
      <c r="C124" s="50"/>
      <c r="D124" s="50"/>
      <c r="E124" s="32">
        <f t="shared" si="12"/>
        <v>0</v>
      </c>
      <c r="F124" s="26">
        <f t="shared" si="11"/>
        <v>0</v>
      </c>
      <c r="G124" s="27"/>
      <c r="H124" s="27"/>
      <c r="I124" s="27"/>
    </row>
    <row r="125" spans="1:9">
      <c r="A125" s="35"/>
      <c r="B125" s="50"/>
      <c r="C125" s="50"/>
      <c r="D125" s="50"/>
      <c r="E125" s="32">
        <f t="shared" si="12"/>
        <v>0</v>
      </c>
      <c r="F125" s="26">
        <f t="shared" si="11"/>
        <v>0</v>
      </c>
      <c r="G125" s="27"/>
      <c r="H125" s="27"/>
      <c r="I125" s="27"/>
    </row>
    <row r="126" spans="1:9">
      <c r="A126" s="35"/>
      <c r="B126" s="50"/>
      <c r="C126" s="50"/>
      <c r="D126" s="50"/>
      <c r="E126" s="32">
        <f t="shared" si="12"/>
        <v>0</v>
      </c>
      <c r="F126" s="26">
        <f t="shared" si="11"/>
        <v>0</v>
      </c>
      <c r="G126" s="27"/>
      <c r="H126" s="27"/>
      <c r="I126" s="27"/>
    </row>
    <row r="127" spans="1:9">
      <c r="A127" s="35"/>
      <c r="B127" s="50"/>
      <c r="C127" s="50"/>
      <c r="D127" s="50"/>
      <c r="E127" s="32">
        <f t="shared" si="12"/>
        <v>0</v>
      </c>
      <c r="F127" s="26">
        <f t="shared" si="11"/>
        <v>0</v>
      </c>
      <c r="G127" s="27"/>
      <c r="H127" s="27"/>
      <c r="I127" s="27"/>
    </row>
    <row r="128" spans="1:9">
      <c r="A128" s="35"/>
      <c r="B128" s="50"/>
      <c r="C128" s="50"/>
      <c r="D128" s="50"/>
      <c r="E128" s="32">
        <f t="shared" si="12"/>
        <v>0</v>
      </c>
      <c r="F128" s="26">
        <f t="shared" si="11"/>
        <v>0</v>
      </c>
      <c r="G128" s="27"/>
      <c r="H128" s="27"/>
      <c r="I128" s="27"/>
    </row>
    <row r="129" spans="1:10">
      <c r="A129" s="35"/>
      <c r="B129" s="50"/>
      <c r="C129" s="50"/>
      <c r="D129" s="50"/>
      <c r="E129" s="32">
        <f t="shared" si="12"/>
        <v>0</v>
      </c>
      <c r="F129" s="26">
        <f t="shared" si="11"/>
        <v>0</v>
      </c>
      <c r="G129" s="27"/>
      <c r="H129" s="27"/>
      <c r="I129" s="27"/>
    </row>
    <row r="130" spans="1:10">
      <c r="A130" s="25"/>
      <c r="B130" s="50"/>
      <c r="C130" s="50"/>
      <c r="D130" s="50"/>
      <c r="E130" s="32">
        <f t="shared" si="12"/>
        <v>0</v>
      </c>
      <c r="F130" s="26">
        <f t="shared" si="11"/>
        <v>0</v>
      </c>
      <c r="G130" s="27"/>
      <c r="H130" s="27"/>
      <c r="I130" s="27"/>
    </row>
    <row r="131" spans="1:10">
      <c r="A131" s="61"/>
      <c r="B131" s="50"/>
      <c r="C131" s="50"/>
      <c r="D131" s="50"/>
      <c r="E131" s="32">
        <f t="shared" si="12"/>
        <v>0</v>
      </c>
      <c r="F131" s="26">
        <f t="shared" si="11"/>
        <v>0</v>
      </c>
      <c r="G131" s="27"/>
      <c r="H131" s="27"/>
      <c r="I131" s="27"/>
    </row>
    <row r="132" spans="1:10">
      <c r="A132" s="62"/>
      <c r="B132" s="25"/>
      <c r="C132" s="25"/>
      <c r="D132" s="25"/>
      <c r="E132" s="32">
        <f t="shared" si="12"/>
        <v>0</v>
      </c>
      <c r="F132" s="26">
        <f t="shared" si="11"/>
        <v>0</v>
      </c>
      <c r="G132" s="27"/>
      <c r="H132" s="27"/>
      <c r="I132" s="27"/>
    </row>
    <row r="133" spans="1:10">
      <c r="A133" s="61"/>
      <c r="B133" s="25"/>
      <c r="C133" s="25"/>
      <c r="D133" s="25"/>
      <c r="E133" s="32">
        <f t="shared" si="12"/>
        <v>0</v>
      </c>
      <c r="F133" s="26">
        <f t="shared" si="11"/>
        <v>0</v>
      </c>
      <c r="G133" s="27"/>
      <c r="H133" s="27"/>
      <c r="I133" s="27"/>
      <c r="J133" s="51" t="s">
        <v>0</v>
      </c>
    </row>
    <row r="134" spans="1:10">
      <c r="A134" s="61"/>
      <c r="B134" s="25"/>
      <c r="C134" s="25"/>
      <c r="D134" s="25"/>
      <c r="E134" s="32">
        <f t="shared" si="12"/>
        <v>0</v>
      </c>
      <c r="F134" s="26">
        <f t="shared" si="11"/>
        <v>0</v>
      </c>
      <c r="G134" s="27"/>
      <c r="H134" s="27"/>
      <c r="I134" s="27"/>
    </row>
    <row r="135" spans="1:10">
      <c r="A135" s="61"/>
      <c r="B135" s="25"/>
      <c r="C135" s="25"/>
      <c r="D135" s="25"/>
      <c r="E135" s="32">
        <f>B135*C135*D135</f>
        <v>0</v>
      </c>
      <c r="F135" s="26">
        <f t="shared" si="11"/>
        <v>0</v>
      </c>
      <c r="G135" s="27"/>
      <c r="H135" s="27"/>
      <c r="I135" s="27"/>
    </row>
    <row r="136" spans="1:10">
      <c r="A136" s="61"/>
      <c r="B136" s="25"/>
      <c r="C136" s="25"/>
      <c r="D136" s="25"/>
      <c r="E136" s="32">
        <f>B136*C136*D136</f>
        <v>0</v>
      </c>
      <c r="F136" s="26">
        <f t="shared" si="11"/>
        <v>0</v>
      </c>
      <c r="G136" s="27"/>
      <c r="H136" s="27"/>
      <c r="I136" s="27"/>
    </row>
    <row r="137" spans="1:10">
      <c r="A137" s="61"/>
      <c r="B137" s="25"/>
      <c r="C137" s="25"/>
      <c r="D137" s="25"/>
      <c r="E137" s="32">
        <f t="shared" si="12"/>
        <v>0</v>
      </c>
      <c r="F137" s="26">
        <f t="shared" si="11"/>
        <v>0</v>
      </c>
      <c r="G137" s="27"/>
      <c r="H137" s="27"/>
      <c r="I137" s="27"/>
    </row>
    <row r="138" spans="1:10">
      <c r="A138" s="61"/>
      <c r="B138" s="25"/>
      <c r="C138" s="25"/>
      <c r="D138" s="25"/>
      <c r="E138" s="32">
        <f>B138*C138*D138</f>
        <v>0</v>
      </c>
      <c r="F138" s="26">
        <f t="shared" si="11"/>
        <v>0</v>
      </c>
      <c r="G138" s="27"/>
      <c r="H138" s="27"/>
      <c r="I138" s="27"/>
    </row>
    <row r="139" spans="1:10">
      <c r="A139" s="61"/>
      <c r="B139" s="25"/>
      <c r="C139" s="25"/>
      <c r="D139" s="25"/>
      <c r="E139" s="32">
        <f>B139*C139*D139</f>
        <v>0</v>
      </c>
      <c r="F139" s="26">
        <f t="shared" si="11"/>
        <v>0</v>
      </c>
      <c r="G139" s="27"/>
      <c r="H139" s="27"/>
      <c r="I139" s="27"/>
    </row>
    <row r="140" spans="1:10">
      <c r="A140" s="29"/>
      <c r="B140" s="29"/>
      <c r="C140" s="29"/>
      <c r="D140" s="29"/>
      <c r="E140" s="32">
        <f>B140*C140*D140</f>
        <v>0</v>
      </c>
      <c r="F140" s="26">
        <f t="shared" si="11"/>
        <v>0</v>
      </c>
      <c r="G140" s="27"/>
      <c r="H140" s="27"/>
      <c r="I140" s="27"/>
    </row>
    <row r="141" spans="1:10">
      <c r="A141" s="29"/>
      <c r="B141" s="29"/>
      <c r="C141" s="29"/>
      <c r="D141" s="29"/>
      <c r="E141" s="32">
        <f>B141*C141*D141</f>
        <v>0</v>
      </c>
      <c r="F141" s="26">
        <f t="shared" si="11"/>
        <v>0</v>
      </c>
      <c r="G141" s="27"/>
      <c r="H141" s="27"/>
      <c r="I141" s="27"/>
    </row>
    <row r="142" spans="1:10">
      <c r="A142" s="59" t="s">
        <v>684</v>
      </c>
      <c r="B142" s="59"/>
      <c r="C142" s="59"/>
      <c r="D142" s="59"/>
      <c r="E142" s="63">
        <f>SUM(E124:E141)</f>
        <v>0</v>
      </c>
      <c r="F142" s="60">
        <f t="shared" si="11"/>
        <v>0</v>
      </c>
      <c r="G142" s="63">
        <f>SUM(G124:G141)</f>
        <v>0</v>
      </c>
      <c r="H142" s="63">
        <f>SUM(H124:H141)</f>
        <v>0</v>
      </c>
      <c r="I142" s="63"/>
    </row>
    <row r="143" spans="1:10">
      <c r="A143" s="25" t="s">
        <v>693</v>
      </c>
      <c r="B143" s="36"/>
      <c r="C143" s="36"/>
      <c r="D143" s="36"/>
      <c r="E143" s="32">
        <f t="shared" si="12"/>
        <v>0</v>
      </c>
      <c r="F143" s="26">
        <f t="shared" si="11"/>
        <v>0</v>
      </c>
      <c r="G143" s="27"/>
      <c r="H143" s="27"/>
      <c r="I143" s="27"/>
    </row>
    <row r="144" spans="1:10">
      <c r="B144" s="29"/>
      <c r="C144" s="29"/>
      <c r="D144" s="29"/>
      <c r="E144" s="32">
        <f t="shared" si="12"/>
        <v>0</v>
      </c>
      <c r="F144" s="26">
        <f t="shared" si="11"/>
        <v>0</v>
      </c>
      <c r="G144" s="27"/>
      <c r="H144" s="27"/>
      <c r="I144" s="27"/>
    </row>
    <row r="145" spans="1:9">
      <c r="A145" s="25"/>
      <c r="B145" s="29"/>
      <c r="C145" s="29"/>
      <c r="D145" s="29"/>
      <c r="E145" s="32">
        <f t="shared" si="12"/>
        <v>0</v>
      </c>
      <c r="F145" s="26">
        <f t="shared" si="11"/>
        <v>0</v>
      </c>
      <c r="G145" s="27"/>
      <c r="H145" s="27"/>
      <c r="I145" s="27"/>
    </row>
    <row r="146" spans="1:9">
      <c r="A146" s="59" t="s">
        <v>684</v>
      </c>
      <c r="B146" s="59"/>
      <c r="C146" s="59"/>
      <c r="D146" s="59"/>
      <c r="E146" s="63">
        <f>SUM(E143:E145)</f>
        <v>0</v>
      </c>
      <c r="F146" s="60">
        <f t="shared" si="11"/>
        <v>0</v>
      </c>
      <c r="G146" s="63">
        <f>SUM(G143:G145)</f>
        <v>0</v>
      </c>
      <c r="H146" s="63">
        <f>SUM(H143:H145)</f>
        <v>0</v>
      </c>
      <c r="I146" s="63"/>
    </row>
    <row r="147" spans="1:9">
      <c r="A147" s="25" t="s">
        <v>9</v>
      </c>
      <c r="B147" s="53"/>
      <c r="C147" s="53"/>
      <c r="D147" s="53"/>
      <c r="E147" s="32">
        <f t="shared" si="12"/>
        <v>0</v>
      </c>
      <c r="F147" s="26">
        <f t="shared" si="11"/>
        <v>0</v>
      </c>
      <c r="G147" s="27"/>
      <c r="H147" s="27"/>
      <c r="I147" s="27"/>
    </row>
    <row r="148" spans="1:9">
      <c r="A148" s="64" t="s">
        <v>13</v>
      </c>
      <c r="B148" s="65"/>
      <c r="C148" s="65"/>
      <c r="D148" s="65"/>
      <c r="E148" s="66">
        <f>SUM(E123,E142,E146,E147)</f>
        <v>0</v>
      </c>
      <c r="F148" s="66">
        <f>SUM(F123,F142,F146,F147)</f>
        <v>0</v>
      </c>
      <c r="G148" s="67">
        <f>SUM(G123,G142,G146,G147)</f>
        <v>0</v>
      </c>
      <c r="H148" s="67">
        <f>SUM(H123,H142,H146,H147)</f>
        <v>0</v>
      </c>
      <c r="I148" s="67"/>
    </row>
    <row r="149" spans="1:9">
      <c r="A149" s="68"/>
      <c r="B149" s="68"/>
      <c r="C149" s="68"/>
      <c r="D149" s="68"/>
      <c r="E149" s="69"/>
    </row>
    <row r="150" spans="1:9">
      <c r="A150" s="51"/>
      <c r="B150" s="51"/>
      <c r="C150" s="51"/>
      <c r="D150" s="51"/>
      <c r="E150" s="51"/>
    </row>
    <row r="151" spans="1:9" ht="15.6">
      <c r="A151" s="99" t="s">
        <v>665</v>
      </c>
    </row>
    <row r="152" spans="1:9">
      <c r="A152" s="73" t="str">
        <f>A17</f>
        <v>1 - Coût de personnel</v>
      </c>
      <c r="B152" s="73"/>
      <c r="C152" s="73"/>
      <c r="D152" s="73"/>
      <c r="E152" s="74">
        <f>E23+E73+E123</f>
        <v>0</v>
      </c>
      <c r="F152" s="75">
        <f>F23+F73+F123</f>
        <v>0</v>
      </c>
      <c r="G152" s="27"/>
      <c r="H152" s="27"/>
      <c r="I152" s="27"/>
    </row>
    <row r="153" spans="1:9">
      <c r="A153" s="73" t="str">
        <f>A24</f>
        <v xml:space="preserve">2 - Transport/carburant </v>
      </c>
      <c r="B153" s="73"/>
      <c r="C153" s="73"/>
      <c r="D153" s="73"/>
      <c r="E153" s="74">
        <f>E29+E79</f>
        <v>0</v>
      </c>
      <c r="F153" s="75">
        <f>F29+F79</f>
        <v>0</v>
      </c>
      <c r="G153" s="27"/>
      <c r="H153" s="27"/>
      <c r="I153" s="27"/>
    </row>
    <row r="154" spans="1:9">
      <c r="A154" s="73" t="str">
        <f>A30</f>
        <v>3 - Logistique/fourniture/consommables</v>
      </c>
      <c r="B154" s="73"/>
      <c r="C154" s="73"/>
      <c r="D154" s="73"/>
      <c r="E154" s="74">
        <f>E44+E92+E142</f>
        <v>0</v>
      </c>
      <c r="F154" s="75">
        <f>F44+F92+F142</f>
        <v>0</v>
      </c>
      <c r="G154" s="27"/>
      <c r="H154" s="27"/>
      <c r="I154" s="27"/>
    </row>
    <row r="155" spans="1:9">
      <c r="A155" s="73" t="str">
        <f>A45</f>
        <v>4 - Équipement</v>
      </c>
      <c r="B155" s="73"/>
      <c r="C155" s="73"/>
      <c r="D155" s="73"/>
      <c r="E155" s="74">
        <f>E50+E98</f>
        <v>0</v>
      </c>
      <c r="F155" s="75">
        <f>F50+F98</f>
        <v>0</v>
      </c>
      <c r="G155" s="27"/>
      <c r="H155" s="27"/>
      <c r="I155" s="27"/>
    </row>
    <row r="156" spans="1:9">
      <c r="A156" s="73" t="str">
        <f>A51</f>
        <v xml:space="preserve">5 - Communication </v>
      </c>
      <c r="B156" s="73"/>
      <c r="C156" s="73"/>
      <c r="D156" s="73"/>
      <c r="E156" s="74">
        <f>E56+E105</f>
        <v>0</v>
      </c>
      <c r="F156" s="75">
        <f>F56+F105</f>
        <v>0</v>
      </c>
      <c r="G156" s="27"/>
      <c r="H156" s="27"/>
      <c r="I156" s="27"/>
    </row>
    <row r="157" spans="1:9">
      <c r="A157" s="73" t="str">
        <f>A57</f>
        <v>6 - Autres (préciser)</v>
      </c>
      <c r="B157" s="73"/>
      <c r="C157" s="73"/>
      <c r="D157" s="73"/>
      <c r="E157" s="74">
        <f>E60+E110+E146</f>
        <v>0</v>
      </c>
      <c r="F157" s="75">
        <f>F60+F110+F146</f>
        <v>0</v>
      </c>
      <c r="G157" s="27"/>
      <c r="H157" s="27"/>
      <c r="I157" s="27"/>
    </row>
    <row r="158" spans="1:9">
      <c r="A158" s="73" t="str">
        <f>A61</f>
        <v>7 - Dépenses indirectes</v>
      </c>
      <c r="B158" s="73"/>
      <c r="C158" s="73"/>
      <c r="D158" s="73"/>
      <c r="E158" s="74">
        <f>E61+E111+E147</f>
        <v>0</v>
      </c>
      <c r="F158" s="75">
        <f>F61+F111+F147</f>
        <v>0</v>
      </c>
      <c r="G158" s="75">
        <f>G61+G111+G147</f>
        <v>0</v>
      </c>
      <c r="H158" s="75">
        <f>H61+H111+H147</f>
        <v>0</v>
      </c>
      <c r="I158" s="27"/>
    </row>
    <row r="160" spans="1:9" ht="15" thickBot="1"/>
    <row r="161" spans="1:6">
      <c r="A161" s="70" t="s">
        <v>14</v>
      </c>
      <c r="B161" s="71"/>
      <c r="C161" s="71"/>
      <c r="D161" s="71"/>
      <c r="E161" s="72">
        <f>E62+G112+E148</f>
        <v>0</v>
      </c>
      <c r="F161" s="89">
        <f>F62+F112+F148</f>
        <v>0</v>
      </c>
    </row>
  </sheetData>
  <mergeCells count="13">
    <mergeCell ref="A1:I1"/>
    <mergeCell ref="A14:F14"/>
    <mergeCell ref="A64:F64"/>
    <mergeCell ref="A114:F114"/>
    <mergeCell ref="A2:I2"/>
    <mergeCell ref="B5:D5"/>
    <mergeCell ref="B8:D8"/>
    <mergeCell ref="B9:D9"/>
    <mergeCell ref="B10:D10"/>
    <mergeCell ref="B6:D6"/>
    <mergeCell ref="B7:D7"/>
    <mergeCell ref="B11:D11"/>
    <mergeCell ref="B12:D12"/>
  </mergeCells>
  <dataValidations count="7">
    <dataValidation type="date" allowBlank="1" showInputMessage="1" showErrorMessage="1" error="Please Enter A Valid Date" sqref="B12:D13" xr:uid="{00000000-0002-0000-0100-000000000000}">
      <formula1>36526</formula1>
      <formula2>54789</formula2>
    </dataValidation>
    <dataValidation allowBlank="1" showInputMessage="1" showErrorMessage="1" prompt="Enter Oanda Rate on Date of Final Budget Approval" sqref="F12:F13" xr:uid="{00000000-0002-0000-0100-000001000000}"/>
    <dataValidation type="custom" allowBlank="1" showInputMessage="1" showErrorMessage="1" sqref="F17:F61" xr:uid="{00000000-0002-0000-0100-000002000000}">
      <formula1>"E19/$F$13"</formula1>
    </dataValidation>
    <dataValidation type="custom" allowBlank="1" showInputMessage="1" showErrorMessage="1" sqref="F67:F112" xr:uid="{00000000-0002-0000-0100-000003000000}">
      <formula1>"e39/$f$13"</formula1>
    </dataValidation>
    <dataValidation type="custom" allowBlank="1" showInputMessage="1" showErrorMessage="1" sqref="F117:F148" xr:uid="{00000000-0002-0000-0100-000004000000}">
      <formula1>"E119/$f$13"</formula1>
    </dataValidation>
    <dataValidation type="custom" allowBlank="1" showInputMessage="1" showErrorMessage="1" sqref="F152:F158 G158:H158" xr:uid="{00000000-0002-0000-0100-000005000000}">
      <formula1>"F25+F75+F125"</formula1>
    </dataValidation>
    <dataValidation type="custom" allowBlank="1" showInputMessage="1" showErrorMessage="1" sqref="F161" xr:uid="{00000000-0002-0000-0100-000006000000}">
      <formula1>"F64+F114+F150"</formula1>
    </dataValidation>
  </dataValidations>
  <pageMargins left="0.7" right="0.7" top="0.75" bottom="0.75" header="0.3" footer="0.3"/>
  <pageSetup scale="10" fitToHeight="2" orientation="portrait"/>
  <colBreaks count="1" manualBreakCount="1">
    <brk id="10" max="1048575" man="1"/>
  </colBreaks>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the Foreign Currency from the Dropdown List" xr:uid="{00000000-0002-0000-0100-000007000000}">
          <x14:formula1>
            <xm:f>Currencies!$B$2:$B$279</xm:f>
          </x14:formula1>
          <xm:sqref>F11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9"/>
  <sheetViews>
    <sheetView topLeftCell="A266" workbookViewId="0">
      <selection activeCell="K273" sqref="K273"/>
    </sheetView>
  </sheetViews>
  <sheetFormatPr defaultColWidth="8.6640625" defaultRowHeight="14.4"/>
  <cols>
    <col min="1" max="3" width="15.109375" customWidth="1"/>
  </cols>
  <sheetData>
    <row r="1" spans="1:3">
      <c r="A1" s="1" t="s">
        <v>20</v>
      </c>
      <c r="B1" s="1" t="s">
        <v>21</v>
      </c>
      <c r="C1" s="2" t="s">
        <v>22</v>
      </c>
    </row>
    <row r="2" spans="1:3">
      <c r="A2" s="3" t="s">
        <v>23</v>
      </c>
      <c r="B2" s="3" t="s">
        <v>24</v>
      </c>
      <c r="C2" s="4" t="s">
        <v>25</v>
      </c>
    </row>
    <row r="3" spans="1:3">
      <c r="A3" s="3" t="s">
        <v>26</v>
      </c>
      <c r="B3" s="3" t="s">
        <v>27</v>
      </c>
      <c r="C3" s="4" t="s">
        <v>28</v>
      </c>
    </row>
    <row r="4" spans="1:3">
      <c r="A4" s="3" t="s">
        <v>29</v>
      </c>
      <c r="B4" s="3" t="s">
        <v>30</v>
      </c>
      <c r="C4" s="4" t="s">
        <v>31</v>
      </c>
    </row>
    <row r="5" spans="1:3">
      <c r="A5" s="3" t="s">
        <v>32</v>
      </c>
      <c r="B5" s="3" t="s">
        <v>33</v>
      </c>
      <c r="C5" s="4" t="s">
        <v>34</v>
      </c>
    </row>
    <row r="6" spans="1:3" ht="22.8">
      <c r="A6" s="3" t="s">
        <v>35</v>
      </c>
      <c r="B6" s="3" t="s">
        <v>36</v>
      </c>
      <c r="C6" s="4" t="s">
        <v>37</v>
      </c>
    </row>
    <row r="7" spans="1:3">
      <c r="A7" s="3" t="s">
        <v>38</v>
      </c>
      <c r="B7" s="3" t="s">
        <v>27</v>
      </c>
      <c r="C7" s="4" t="s">
        <v>28</v>
      </c>
    </row>
    <row r="8" spans="1:3">
      <c r="A8" s="3" t="s">
        <v>39</v>
      </c>
      <c r="B8" s="3" t="s">
        <v>40</v>
      </c>
      <c r="C8" s="4" t="s">
        <v>41</v>
      </c>
    </row>
    <row r="9" spans="1:3" ht="22.8">
      <c r="A9" s="3" t="s">
        <v>42</v>
      </c>
      <c r="B9" s="3" t="s">
        <v>43</v>
      </c>
      <c r="C9" s="4" t="s">
        <v>44</v>
      </c>
    </row>
    <row r="10" spans="1:3" ht="22.8">
      <c r="A10" s="3" t="s">
        <v>45</v>
      </c>
      <c r="B10" s="3" t="s">
        <v>46</v>
      </c>
      <c r="C10" s="4"/>
    </row>
    <row r="11" spans="1:3" ht="22.8">
      <c r="A11" s="3" t="s">
        <v>47</v>
      </c>
      <c r="B11" s="3" t="s">
        <v>43</v>
      </c>
      <c r="C11" s="4" t="s">
        <v>44</v>
      </c>
    </row>
    <row r="12" spans="1:3">
      <c r="A12" s="3" t="s">
        <v>48</v>
      </c>
      <c r="B12" s="3" t="s">
        <v>49</v>
      </c>
      <c r="C12" s="4" t="s">
        <v>50</v>
      </c>
    </row>
    <row r="13" spans="1:3">
      <c r="A13" s="3" t="s">
        <v>51</v>
      </c>
      <c r="B13" s="3" t="s">
        <v>52</v>
      </c>
      <c r="C13" s="4" t="s">
        <v>53</v>
      </c>
    </row>
    <row r="14" spans="1:3">
      <c r="A14" s="3" t="s">
        <v>54</v>
      </c>
      <c r="B14" s="3" t="s">
        <v>55</v>
      </c>
      <c r="C14" s="4" t="s">
        <v>56</v>
      </c>
    </row>
    <row r="15" spans="1:3">
      <c r="A15" s="3" t="s">
        <v>57</v>
      </c>
      <c r="B15" s="3" t="s">
        <v>58</v>
      </c>
      <c r="C15" s="4" t="s">
        <v>59</v>
      </c>
    </row>
    <row r="16" spans="1:3">
      <c r="A16" s="3" t="s">
        <v>60</v>
      </c>
      <c r="B16" s="3" t="s">
        <v>27</v>
      </c>
      <c r="C16" s="4" t="s">
        <v>28</v>
      </c>
    </row>
    <row r="17" spans="1:3">
      <c r="A17" s="3" t="s">
        <v>61</v>
      </c>
      <c r="B17" s="3" t="s">
        <v>62</v>
      </c>
      <c r="C17" s="4" t="s">
        <v>63</v>
      </c>
    </row>
    <row r="18" spans="1:3">
      <c r="A18" s="5" t="s">
        <v>64</v>
      </c>
      <c r="B18" s="3" t="s">
        <v>65</v>
      </c>
      <c r="C18" s="4" t="s">
        <v>66</v>
      </c>
    </row>
    <row r="19" spans="1:3">
      <c r="A19" s="3" t="s">
        <v>67</v>
      </c>
      <c r="B19" s="3" t="s">
        <v>68</v>
      </c>
      <c r="C19" s="4" t="s">
        <v>69</v>
      </c>
    </row>
    <row r="20" spans="1:3">
      <c r="A20" s="3" t="s">
        <v>70</v>
      </c>
      <c r="B20" s="3" t="s">
        <v>71</v>
      </c>
      <c r="C20" s="4" t="s">
        <v>72</v>
      </c>
    </row>
    <row r="21" spans="1:3">
      <c r="A21" s="3" t="s">
        <v>73</v>
      </c>
      <c r="B21" s="3" t="s">
        <v>74</v>
      </c>
      <c r="C21" s="4" t="s">
        <v>75</v>
      </c>
    </row>
    <row r="22" spans="1:3">
      <c r="A22" s="3" t="s">
        <v>76</v>
      </c>
      <c r="B22" s="3" t="s">
        <v>77</v>
      </c>
      <c r="C22" s="4" t="s">
        <v>78</v>
      </c>
    </row>
    <row r="23" spans="1:3">
      <c r="A23" s="3" t="s">
        <v>79</v>
      </c>
      <c r="B23" s="3" t="s">
        <v>27</v>
      </c>
      <c r="C23" s="4" t="s">
        <v>28</v>
      </c>
    </row>
    <row r="24" spans="1:3">
      <c r="A24" s="3" t="s">
        <v>80</v>
      </c>
      <c r="B24" s="3" t="s">
        <v>81</v>
      </c>
      <c r="C24" s="4" t="s">
        <v>82</v>
      </c>
    </row>
    <row r="25" spans="1:3">
      <c r="A25" s="3" t="s">
        <v>83</v>
      </c>
      <c r="B25" s="3" t="s">
        <v>84</v>
      </c>
      <c r="C25" s="4" t="s">
        <v>85</v>
      </c>
    </row>
    <row r="26" spans="1:3">
      <c r="A26" s="3" t="s">
        <v>86</v>
      </c>
      <c r="B26" s="3" t="s">
        <v>87</v>
      </c>
      <c r="C26" s="4" t="s">
        <v>88</v>
      </c>
    </row>
    <row r="27" spans="1:3">
      <c r="A27" s="3" t="s">
        <v>89</v>
      </c>
      <c r="B27" s="3" t="s">
        <v>90</v>
      </c>
      <c r="C27" s="4" t="s">
        <v>91</v>
      </c>
    </row>
    <row r="28" spans="1:3">
      <c r="A28" s="3" t="s">
        <v>89</v>
      </c>
      <c r="B28" s="3" t="s">
        <v>92</v>
      </c>
      <c r="C28" s="4" t="s">
        <v>93</v>
      </c>
    </row>
    <row r="29" spans="1:3" ht="34.200000000000003">
      <c r="A29" s="5" t="s">
        <v>94</v>
      </c>
      <c r="B29" s="3" t="s">
        <v>95</v>
      </c>
      <c r="C29" s="4" t="s">
        <v>96</v>
      </c>
    </row>
    <row r="30" spans="1:3" ht="34.200000000000003">
      <c r="A30" s="5" t="s">
        <v>94</v>
      </c>
      <c r="B30" s="3" t="s">
        <v>97</v>
      </c>
      <c r="C30" s="4" t="s">
        <v>98</v>
      </c>
    </row>
    <row r="31" spans="1:3" ht="34.200000000000003">
      <c r="A31" s="3" t="s">
        <v>99</v>
      </c>
      <c r="B31" s="3" t="s">
        <v>36</v>
      </c>
      <c r="C31" s="4" t="s">
        <v>37</v>
      </c>
    </row>
    <row r="32" spans="1:3" ht="22.8">
      <c r="A32" s="3" t="s">
        <v>100</v>
      </c>
      <c r="B32" s="3" t="s">
        <v>101</v>
      </c>
      <c r="C32" s="4" t="s">
        <v>102</v>
      </c>
    </row>
    <row r="33" spans="1:3">
      <c r="A33" s="3" t="s">
        <v>103</v>
      </c>
      <c r="B33" s="3" t="s">
        <v>104</v>
      </c>
      <c r="C33" s="4" t="s">
        <v>105</v>
      </c>
    </row>
    <row r="34" spans="1:3">
      <c r="A34" s="3" t="s">
        <v>106</v>
      </c>
      <c r="B34" s="3" t="s">
        <v>107</v>
      </c>
      <c r="C34" s="4" t="s">
        <v>108</v>
      </c>
    </row>
    <row r="35" spans="1:3">
      <c r="A35" s="3" t="s">
        <v>109</v>
      </c>
      <c r="B35" s="3" t="s">
        <v>110</v>
      </c>
      <c r="C35" s="4" t="s">
        <v>111</v>
      </c>
    </row>
    <row r="36" spans="1:3" ht="34.200000000000003">
      <c r="A36" s="3" t="s">
        <v>112</v>
      </c>
      <c r="B36" s="3" t="s">
        <v>36</v>
      </c>
      <c r="C36" s="4" t="s">
        <v>37</v>
      </c>
    </row>
    <row r="37" spans="1:3" ht="22.8">
      <c r="A37" s="3" t="s">
        <v>113</v>
      </c>
      <c r="B37" s="3" t="s">
        <v>114</v>
      </c>
      <c r="C37" s="4" t="s">
        <v>115</v>
      </c>
    </row>
    <row r="38" spans="1:3">
      <c r="A38" s="3" t="s">
        <v>116</v>
      </c>
      <c r="B38" s="3" t="s">
        <v>117</v>
      </c>
      <c r="C38" s="4" t="s">
        <v>118</v>
      </c>
    </row>
    <row r="39" spans="1:3">
      <c r="A39" s="3" t="s">
        <v>119</v>
      </c>
      <c r="B39" s="3" t="s">
        <v>84</v>
      </c>
      <c r="C39" s="4" t="s">
        <v>85</v>
      </c>
    </row>
    <row r="40" spans="1:3">
      <c r="A40" s="3" t="s">
        <v>120</v>
      </c>
      <c r="B40" s="3" t="s">
        <v>121</v>
      </c>
      <c r="C40" s="4" t="s">
        <v>122</v>
      </c>
    </row>
    <row r="41" spans="1:3" ht="22.8">
      <c r="A41" s="3" t="s">
        <v>123</v>
      </c>
      <c r="B41" s="3" t="s">
        <v>124</v>
      </c>
      <c r="C41" s="4" t="s">
        <v>125</v>
      </c>
    </row>
    <row r="42" spans="1:3">
      <c r="A42" s="3" t="s">
        <v>126</v>
      </c>
      <c r="B42" s="3" t="s">
        <v>127</v>
      </c>
      <c r="C42" s="4" t="s">
        <v>128</v>
      </c>
    </row>
    <row r="43" spans="1:3">
      <c r="A43" s="3" t="s">
        <v>129</v>
      </c>
      <c r="B43" s="3" t="s">
        <v>130</v>
      </c>
      <c r="C43" s="4" t="s">
        <v>131</v>
      </c>
    </row>
    <row r="44" spans="1:3">
      <c r="A44" s="3" t="s">
        <v>132</v>
      </c>
      <c r="B44" s="3" t="s">
        <v>133</v>
      </c>
      <c r="C44" s="4" t="s">
        <v>134</v>
      </c>
    </row>
    <row r="45" spans="1:3" ht="22.8">
      <c r="A45" s="5" t="s">
        <v>135</v>
      </c>
      <c r="B45" s="3" t="s">
        <v>136</v>
      </c>
      <c r="C45" s="4" t="s">
        <v>137</v>
      </c>
    </row>
    <row r="46" spans="1:3" ht="34.200000000000003">
      <c r="A46" s="5" t="s">
        <v>138</v>
      </c>
      <c r="B46" s="3" t="s">
        <v>130</v>
      </c>
      <c r="C46" s="4" t="s">
        <v>131</v>
      </c>
    </row>
    <row r="47" spans="1:3">
      <c r="A47" s="3" t="s">
        <v>139</v>
      </c>
      <c r="B47" s="3" t="s">
        <v>130</v>
      </c>
      <c r="C47" s="4" t="s">
        <v>131</v>
      </c>
    </row>
    <row r="48" spans="1:3">
      <c r="A48" s="3" t="s">
        <v>140</v>
      </c>
      <c r="B48" s="3" t="s">
        <v>141</v>
      </c>
      <c r="C48" s="4" t="s">
        <v>142</v>
      </c>
    </row>
    <row r="49" spans="1:3">
      <c r="A49" s="3" t="s">
        <v>140</v>
      </c>
      <c r="B49" s="3" t="s">
        <v>143</v>
      </c>
      <c r="C49" s="4" t="s">
        <v>144</v>
      </c>
    </row>
    <row r="50" spans="1:3">
      <c r="A50" s="3" t="s">
        <v>145</v>
      </c>
      <c r="B50" s="3" t="s">
        <v>146</v>
      </c>
      <c r="C50" s="4" t="s">
        <v>147</v>
      </c>
    </row>
    <row r="51" spans="1:3" ht="22.8">
      <c r="A51" s="3" t="s">
        <v>148</v>
      </c>
      <c r="B51" s="3" t="s">
        <v>58</v>
      </c>
      <c r="C51" s="4" t="s">
        <v>59</v>
      </c>
    </row>
    <row r="52" spans="1:3" ht="34.200000000000003">
      <c r="A52" s="5" t="s">
        <v>149</v>
      </c>
      <c r="B52" s="3" t="s">
        <v>58</v>
      </c>
      <c r="C52" s="4" t="s">
        <v>59</v>
      </c>
    </row>
    <row r="53" spans="1:3">
      <c r="A53" s="3" t="s">
        <v>150</v>
      </c>
      <c r="B53" s="3" t="s">
        <v>151</v>
      </c>
      <c r="C53" s="4" t="s">
        <v>152</v>
      </c>
    </row>
    <row r="54" spans="1:3" ht="22.8">
      <c r="A54" s="3" t="s">
        <v>150</v>
      </c>
      <c r="B54" s="3" t="s">
        <v>153</v>
      </c>
      <c r="C54" s="4" t="s">
        <v>154</v>
      </c>
    </row>
    <row r="55" spans="1:3">
      <c r="A55" s="5" t="s">
        <v>155</v>
      </c>
      <c r="B55" s="3" t="s">
        <v>156</v>
      </c>
      <c r="C55" s="4" t="s">
        <v>157</v>
      </c>
    </row>
    <row r="56" spans="1:3" ht="45.6">
      <c r="A56" s="5" t="s">
        <v>158</v>
      </c>
      <c r="B56" s="3" t="s">
        <v>159</v>
      </c>
      <c r="C56" s="4" t="s">
        <v>160</v>
      </c>
    </row>
    <row r="57" spans="1:3">
      <c r="A57" s="5" t="s">
        <v>161</v>
      </c>
      <c r="B57" s="3" t="s">
        <v>130</v>
      </c>
      <c r="C57" s="4" t="s">
        <v>131</v>
      </c>
    </row>
    <row r="58" spans="1:3" ht="22.8">
      <c r="A58" s="5" t="s">
        <v>162</v>
      </c>
      <c r="B58" s="3" t="s">
        <v>163</v>
      </c>
      <c r="C58" s="4" t="s">
        <v>164</v>
      </c>
    </row>
    <row r="59" spans="1:3">
      <c r="A59" s="3" t="s">
        <v>165</v>
      </c>
      <c r="B59" s="3" t="s">
        <v>166</v>
      </c>
      <c r="C59" s="4" t="s">
        <v>167</v>
      </c>
    </row>
    <row r="60" spans="1:3">
      <c r="A60" s="3" t="s">
        <v>168</v>
      </c>
      <c r="B60" s="3" t="s">
        <v>84</v>
      </c>
      <c r="C60" s="4" t="s">
        <v>85</v>
      </c>
    </row>
    <row r="61" spans="1:3">
      <c r="A61" s="3" t="s">
        <v>169</v>
      </c>
      <c r="B61" s="3" t="s">
        <v>170</v>
      </c>
      <c r="C61" s="4" t="s">
        <v>171</v>
      </c>
    </row>
    <row r="62" spans="1:3">
      <c r="A62" s="3" t="s">
        <v>172</v>
      </c>
      <c r="B62" s="3" t="s">
        <v>173</v>
      </c>
      <c r="C62" s="4" t="s">
        <v>174</v>
      </c>
    </row>
    <row r="63" spans="1:3">
      <c r="A63" s="3" t="s">
        <v>172</v>
      </c>
      <c r="B63" s="3" t="s">
        <v>175</v>
      </c>
      <c r="C63" s="4" t="s">
        <v>176</v>
      </c>
    </row>
    <row r="64" spans="1:3" ht="22.8">
      <c r="A64" s="3" t="s">
        <v>177</v>
      </c>
      <c r="B64" s="3" t="s">
        <v>178</v>
      </c>
      <c r="C64" s="4" t="s">
        <v>179</v>
      </c>
    </row>
    <row r="65" spans="1:3">
      <c r="A65" s="3" t="s">
        <v>180</v>
      </c>
      <c r="B65" s="3" t="s">
        <v>27</v>
      </c>
      <c r="C65" s="4" t="s">
        <v>28</v>
      </c>
    </row>
    <row r="66" spans="1:3">
      <c r="A66" s="3" t="s">
        <v>181</v>
      </c>
      <c r="B66" s="3" t="s">
        <v>182</v>
      </c>
      <c r="C66" s="4" t="s">
        <v>183</v>
      </c>
    </row>
    <row r="67" spans="1:3">
      <c r="A67" s="3" t="s">
        <v>184</v>
      </c>
      <c r="B67" s="3" t="s">
        <v>185</v>
      </c>
      <c r="C67" s="4" t="s">
        <v>186</v>
      </c>
    </row>
    <row r="68" spans="1:3">
      <c r="A68" s="3" t="s">
        <v>187</v>
      </c>
      <c r="B68" s="3" t="s">
        <v>188</v>
      </c>
      <c r="C68" s="4" t="s">
        <v>189</v>
      </c>
    </row>
    <row r="69" spans="1:3" ht="22.8">
      <c r="A69" s="3" t="s">
        <v>190</v>
      </c>
      <c r="B69" s="3" t="s">
        <v>43</v>
      </c>
      <c r="C69" s="4" t="s">
        <v>44</v>
      </c>
    </row>
    <row r="70" spans="1:3" ht="22.8">
      <c r="A70" s="5" t="s">
        <v>191</v>
      </c>
      <c r="B70" s="3" t="s">
        <v>192</v>
      </c>
      <c r="C70" s="4" t="s">
        <v>193</v>
      </c>
    </row>
    <row r="71" spans="1:3">
      <c r="A71" s="3" t="s">
        <v>194</v>
      </c>
      <c r="B71" s="3" t="s">
        <v>36</v>
      </c>
      <c r="C71" s="4" t="s">
        <v>37</v>
      </c>
    </row>
    <row r="72" spans="1:3">
      <c r="A72" s="3" t="s">
        <v>195</v>
      </c>
      <c r="B72" s="3" t="s">
        <v>196</v>
      </c>
      <c r="C72" s="4" t="s">
        <v>197</v>
      </c>
    </row>
    <row r="73" spans="1:3">
      <c r="A73" s="3" t="s">
        <v>198</v>
      </c>
      <c r="B73" s="3" t="s">
        <v>199</v>
      </c>
      <c r="C73" s="4" t="s">
        <v>200</v>
      </c>
    </row>
    <row r="74" spans="1:3">
      <c r="A74" s="3" t="s">
        <v>198</v>
      </c>
      <c r="B74" s="3" t="s">
        <v>36</v>
      </c>
      <c r="C74" s="4" t="s">
        <v>37</v>
      </c>
    </row>
    <row r="75" spans="1:3" ht="22.8">
      <c r="A75" s="6" t="s">
        <v>201</v>
      </c>
      <c r="B75" s="6" t="s">
        <v>130</v>
      </c>
      <c r="C75" s="7" t="s">
        <v>131</v>
      </c>
    </row>
    <row r="76" spans="1:3">
      <c r="A76" s="3" t="s">
        <v>202</v>
      </c>
      <c r="B76" s="3" t="s">
        <v>203</v>
      </c>
      <c r="C76" s="4" t="s">
        <v>204</v>
      </c>
    </row>
    <row r="77" spans="1:3">
      <c r="A77" s="3" t="s">
        <v>205</v>
      </c>
      <c r="B77" s="3" t="s">
        <v>27</v>
      </c>
      <c r="C77" s="4" t="s">
        <v>28</v>
      </c>
    </row>
    <row r="78" spans="1:3">
      <c r="A78" s="3" t="s">
        <v>206</v>
      </c>
      <c r="B78" s="3" t="s">
        <v>207</v>
      </c>
      <c r="C78" s="4" t="s">
        <v>208</v>
      </c>
    </row>
    <row r="79" spans="1:3" ht="22.8">
      <c r="A79" s="3" t="s">
        <v>209</v>
      </c>
      <c r="B79" s="3" t="s">
        <v>27</v>
      </c>
      <c r="C79" s="4" t="s">
        <v>28</v>
      </c>
    </row>
    <row r="80" spans="1:3" ht="34.200000000000003">
      <c r="A80" s="5" t="s">
        <v>210</v>
      </c>
      <c r="B80" s="3" t="s">
        <v>211</v>
      </c>
      <c r="C80" s="4" t="s">
        <v>212</v>
      </c>
    </row>
    <row r="81" spans="1:3" ht="22.8">
      <c r="A81" s="5" t="s">
        <v>213</v>
      </c>
      <c r="B81" s="3" t="s">
        <v>185</v>
      </c>
      <c r="C81" s="4" t="s">
        <v>186</v>
      </c>
    </row>
    <row r="82" spans="1:3">
      <c r="A82" s="3" t="s">
        <v>214</v>
      </c>
      <c r="B82" s="3" t="s">
        <v>215</v>
      </c>
      <c r="C82" s="4" t="s">
        <v>216</v>
      </c>
    </row>
    <row r="83" spans="1:3">
      <c r="A83" s="3" t="s">
        <v>217</v>
      </c>
      <c r="B83" s="3" t="s">
        <v>27</v>
      </c>
      <c r="C83" s="4" t="s">
        <v>28</v>
      </c>
    </row>
    <row r="84" spans="1:3">
      <c r="A84" s="3" t="s">
        <v>218</v>
      </c>
      <c r="B84" s="3" t="s">
        <v>27</v>
      </c>
      <c r="C84" s="4" t="s">
        <v>28</v>
      </c>
    </row>
    <row r="85" spans="1:3">
      <c r="A85" s="3" t="s">
        <v>219</v>
      </c>
      <c r="B85" s="3" t="s">
        <v>27</v>
      </c>
      <c r="C85" s="4" t="s">
        <v>28</v>
      </c>
    </row>
    <row r="86" spans="1:3" ht="22.8">
      <c r="A86" s="3" t="s">
        <v>220</v>
      </c>
      <c r="B86" s="3" t="s">
        <v>221</v>
      </c>
      <c r="C86" s="4" t="s">
        <v>222</v>
      </c>
    </row>
    <row r="87" spans="1:3" ht="45.6">
      <c r="A87" s="5" t="s">
        <v>223</v>
      </c>
      <c r="B87" s="3" t="s">
        <v>27</v>
      </c>
      <c r="C87" s="4" t="s">
        <v>28</v>
      </c>
    </row>
    <row r="88" spans="1:3">
      <c r="A88" s="3" t="s">
        <v>224</v>
      </c>
      <c r="B88" s="3" t="s">
        <v>130</v>
      </c>
      <c r="C88" s="4" t="s">
        <v>131</v>
      </c>
    </row>
    <row r="89" spans="1:3">
      <c r="A89" s="5" t="s">
        <v>225</v>
      </c>
      <c r="B89" s="3" t="s">
        <v>226</v>
      </c>
      <c r="C89" s="4" t="s">
        <v>227</v>
      </c>
    </row>
    <row r="90" spans="1:3">
      <c r="A90" s="3" t="s">
        <v>228</v>
      </c>
      <c r="B90" s="3" t="s">
        <v>229</v>
      </c>
      <c r="C90" s="4" t="s">
        <v>230</v>
      </c>
    </row>
    <row r="91" spans="1:3">
      <c r="A91" s="3" t="s">
        <v>231</v>
      </c>
      <c r="B91" s="3" t="s">
        <v>27</v>
      </c>
      <c r="C91" s="4" t="s">
        <v>28</v>
      </c>
    </row>
    <row r="92" spans="1:3">
      <c r="A92" s="3" t="s">
        <v>232</v>
      </c>
      <c r="B92" s="3" t="s">
        <v>233</v>
      </c>
      <c r="C92" s="4" t="s">
        <v>234</v>
      </c>
    </row>
    <row r="93" spans="1:3">
      <c r="A93" s="3" t="s">
        <v>235</v>
      </c>
      <c r="B93" s="3" t="s">
        <v>236</v>
      </c>
      <c r="C93" s="4" t="s">
        <v>237</v>
      </c>
    </row>
    <row r="94" spans="1:3">
      <c r="A94" s="3" t="s">
        <v>238</v>
      </c>
      <c r="B94" s="3" t="s">
        <v>27</v>
      </c>
      <c r="C94" s="4" t="s">
        <v>28</v>
      </c>
    </row>
    <row r="95" spans="1:3">
      <c r="A95" s="3" t="s">
        <v>239</v>
      </c>
      <c r="B95" s="3" t="s">
        <v>185</v>
      </c>
      <c r="C95" s="4" t="s">
        <v>186</v>
      </c>
    </row>
    <row r="96" spans="1:3" ht="22.8">
      <c r="A96" s="3" t="s">
        <v>240</v>
      </c>
      <c r="B96" s="3" t="s">
        <v>43</v>
      </c>
      <c r="C96" s="4" t="s">
        <v>44</v>
      </c>
    </row>
    <row r="97" spans="1:3">
      <c r="A97" s="3" t="s">
        <v>241</v>
      </c>
      <c r="B97" s="3" t="s">
        <v>27</v>
      </c>
      <c r="C97" s="4" t="s">
        <v>28</v>
      </c>
    </row>
    <row r="98" spans="1:3">
      <c r="A98" s="3" t="s">
        <v>242</v>
      </c>
      <c r="B98" s="3" t="s">
        <v>36</v>
      </c>
      <c r="C98" s="4" t="s">
        <v>37</v>
      </c>
    </row>
    <row r="99" spans="1:3">
      <c r="A99" s="3" t="s">
        <v>243</v>
      </c>
      <c r="B99" s="3" t="s">
        <v>244</v>
      </c>
      <c r="C99" s="4" t="s">
        <v>245</v>
      </c>
    </row>
    <row r="100" spans="1:3">
      <c r="A100" s="3" t="s">
        <v>246</v>
      </c>
      <c r="B100" s="3" t="s">
        <v>247</v>
      </c>
      <c r="C100" s="4" t="s">
        <v>248</v>
      </c>
    </row>
    <row r="101" spans="1:3">
      <c r="A101" s="3" t="s">
        <v>249</v>
      </c>
      <c r="B101" s="3" t="s">
        <v>250</v>
      </c>
      <c r="C101" s="4" t="s">
        <v>251</v>
      </c>
    </row>
    <row r="102" spans="1:3">
      <c r="A102" s="3" t="s">
        <v>252</v>
      </c>
      <c r="B102" s="3" t="s">
        <v>84</v>
      </c>
      <c r="C102" s="4" t="s">
        <v>85</v>
      </c>
    </row>
    <row r="103" spans="1:3">
      <c r="A103" s="3" t="s">
        <v>253</v>
      </c>
      <c r="B103" s="3" t="s">
        <v>254</v>
      </c>
      <c r="C103" s="4" t="s">
        <v>255</v>
      </c>
    </row>
    <row r="104" spans="1:3">
      <c r="A104" s="3" t="s">
        <v>256</v>
      </c>
      <c r="B104" s="3" t="s">
        <v>257</v>
      </c>
      <c r="C104" s="4" t="s">
        <v>258</v>
      </c>
    </row>
    <row r="105" spans="1:3">
      <c r="A105" s="3" t="s">
        <v>256</v>
      </c>
      <c r="B105" s="3" t="s">
        <v>36</v>
      </c>
      <c r="C105" s="4" t="s">
        <v>37</v>
      </c>
    </row>
    <row r="106" spans="1:3" ht="34.200000000000003">
      <c r="A106" s="3" t="s">
        <v>259</v>
      </c>
      <c r="B106" s="3" t="s">
        <v>58</v>
      </c>
      <c r="C106" s="4" t="s">
        <v>59</v>
      </c>
    </row>
    <row r="107" spans="1:3">
      <c r="A107" s="5" t="s">
        <v>260</v>
      </c>
      <c r="B107" s="3" t="s">
        <v>27</v>
      </c>
      <c r="C107" s="4" t="s">
        <v>28</v>
      </c>
    </row>
    <row r="108" spans="1:3">
      <c r="A108" s="3" t="s">
        <v>261</v>
      </c>
      <c r="B108" s="3" t="s">
        <v>262</v>
      </c>
      <c r="C108" s="4" t="s">
        <v>263</v>
      </c>
    </row>
    <row r="109" spans="1:3">
      <c r="A109" s="3" t="s">
        <v>264</v>
      </c>
      <c r="B109" s="3" t="s">
        <v>265</v>
      </c>
      <c r="C109" s="4" t="s">
        <v>266</v>
      </c>
    </row>
    <row r="110" spans="1:3">
      <c r="A110" s="3" t="s">
        <v>267</v>
      </c>
      <c r="B110" s="3" t="s">
        <v>268</v>
      </c>
      <c r="C110" s="4" t="s">
        <v>269</v>
      </c>
    </row>
    <row r="111" spans="1:3">
      <c r="A111" s="3" t="s">
        <v>270</v>
      </c>
      <c r="B111" s="3" t="s">
        <v>271</v>
      </c>
      <c r="C111" s="4" t="s">
        <v>272</v>
      </c>
    </row>
    <row r="112" spans="1:3">
      <c r="A112" s="3" t="s">
        <v>273</v>
      </c>
      <c r="B112" s="3" t="s">
        <v>90</v>
      </c>
      <c r="C112" s="4" t="s">
        <v>91</v>
      </c>
    </row>
    <row r="113" spans="1:3">
      <c r="A113" s="3" t="s">
        <v>274</v>
      </c>
      <c r="B113" s="3" t="s">
        <v>275</v>
      </c>
      <c r="C113" s="4" t="s">
        <v>276</v>
      </c>
    </row>
    <row r="114" spans="1:3" ht="34.200000000000003">
      <c r="A114" s="3" t="s">
        <v>277</v>
      </c>
      <c r="B114" s="3" t="s">
        <v>278</v>
      </c>
      <c r="C114" s="4" t="s">
        <v>279</v>
      </c>
    </row>
    <row r="115" spans="1:3" ht="22.8">
      <c r="A115" s="5" t="s">
        <v>280</v>
      </c>
      <c r="B115" s="3" t="s">
        <v>281</v>
      </c>
      <c r="C115" s="4" t="s">
        <v>282</v>
      </c>
    </row>
    <row r="116" spans="1:3">
      <c r="A116" s="3" t="s">
        <v>283</v>
      </c>
      <c r="B116" s="3" t="s">
        <v>284</v>
      </c>
      <c r="C116" s="4" t="s">
        <v>285</v>
      </c>
    </row>
    <row r="117" spans="1:3">
      <c r="A117" s="3" t="s">
        <v>286</v>
      </c>
      <c r="B117" s="3" t="s">
        <v>27</v>
      </c>
      <c r="C117" s="4" t="s">
        <v>28</v>
      </c>
    </row>
    <row r="118" spans="1:3">
      <c r="A118" s="3" t="s">
        <v>287</v>
      </c>
      <c r="B118" s="3" t="s">
        <v>247</v>
      </c>
      <c r="C118" s="4" t="s">
        <v>248</v>
      </c>
    </row>
    <row r="119" spans="1:3">
      <c r="A119" s="3" t="s">
        <v>288</v>
      </c>
      <c r="B119" s="3" t="s">
        <v>289</v>
      </c>
      <c r="C119" s="4" t="s">
        <v>290</v>
      </c>
    </row>
    <row r="120" spans="1:3">
      <c r="A120" s="3" t="s">
        <v>291</v>
      </c>
      <c r="B120" s="3" t="s">
        <v>27</v>
      </c>
      <c r="C120" s="4" t="s">
        <v>28</v>
      </c>
    </row>
    <row r="121" spans="1:3">
      <c r="A121" s="3" t="s">
        <v>292</v>
      </c>
      <c r="B121" s="3" t="s">
        <v>293</v>
      </c>
      <c r="C121" s="4" t="s">
        <v>294</v>
      </c>
    </row>
    <row r="122" spans="1:3">
      <c r="A122" s="3" t="s">
        <v>295</v>
      </c>
      <c r="B122" s="3" t="s">
        <v>296</v>
      </c>
      <c r="C122" s="4" t="s">
        <v>297</v>
      </c>
    </row>
    <row r="123" spans="1:3">
      <c r="A123" s="3" t="s">
        <v>298</v>
      </c>
      <c r="B123" s="3" t="s">
        <v>247</v>
      </c>
      <c r="C123" s="4" t="s">
        <v>248</v>
      </c>
    </row>
    <row r="124" spans="1:3">
      <c r="A124" s="3" t="s">
        <v>299</v>
      </c>
      <c r="B124" s="3" t="s">
        <v>300</v>
      </c>
      <c r="C124" s="4" t="s">
        <v>301</v>
      </c>
    </row>
    <row r="125" spans="1:3">
      <c r="A125" s="3" t="s">
        <v>302</v>
      </c>
      <c r="B125" s="3" t="s">
        <v>303</v>
      </c>
      <c r="C125" s="4" t="s">
        <v>304</v>
      </c>
    </row>
    <row r="126" spans="1:3">
      <c r="A126" s="3" t="s">
        <v>305</v>
      </c>
      <c r="B126" s="3" t="s">
        <v>306</v>
      </c>
      <c r="C126" s="4" t="s">
        <v>307</v>
      </c>
    </row>
    <row r="127" spans="1:3">
      <c r="A127" s="3" t="s">
        <v>308</v>
      </c>
      <c r="B127" s="3" t="s">
        <v>58</v>
      </c>
      <c r="C127" s="4" t="s">
        <v>59</v>
      </c>
    </row>
    <row r="128" spans="1:3" ht="45.6">
      <c r="A128" s="5" t="s">
        <v>309</v>
      </c>
      <c r="B128" s="3" t="s">
        <v>310</v>
      </c>
      <c r="C128" s="4" t="s">
        <v>311</v>
      </c>
    </row>
    <row r="129" spans="1:3" ht="22.8">
      <c r="A129" s="5" t="s">
        <v>312</v>
      </c>
      <c r="B129" s="3" t="s">
        <v>313</v>
      </c>
      <c r="C129" s="4" t="s">
        <v>314</v>
      </c>
    </row>
    <row r="130" spans="1:3">
      <c r="A130" s="3" t="s">
        <v>315</v>
      </c>
      <c r="B130" s="3" t="s">
        <v>316</v>
      </c>
      <c r="C130" s="4" t="s">
        <v>317</v>
      </c>
    </row>
    <row r="131" spans="1:3">
      <c r="A131" s="3" t="s">
        <v>318</v>
      </c>
      <c r="B131" s="3" t="s">
        <v>319</v>
      </c>
      <c r="C131" s="4" t="s">
        <v>320</v>
      </c>
    </row>
    <row r="132" spans="1:3" ht="34.200000000000003">
      <c r="A132" s="3" t="s">
        <v>321</v>
      </c>
      <c r="B132" s="3" t="s">
        <v>322</v>
      </c>
      <c r="C132" s="4" t="s">
        <v>323</v>
      </c>
    </row>
    <row r="133" spans="1:3">
      <c r="A133" s="3" t="s">
        <v>324</v>
      </c>
      <c r="B133" s="3" t="s">
        <v>27</v>
      </c>
      <c r="C133" s="4" t="s">
        <v>28</v>
      </c>
    </row>
    <row r="134" spans="1:3">
      <c r="A134" s="3" t="s">
        <v>325</v>
      </c>
      <c r="B134" s="3" t="s">
        <v>326</v>
      </c>
      <c r="C134" s="4" t="s">
        <v>327</v>
      </c>
    </row>
    <row r="135" spans="1:3">
      <c r="A135" s="3" t="s">
        <v>328</v>
      </c>
      <c r="B135" s="3" t="s">
        <v>329</v>
      </c>
      <c r="C135" s="4" t="s">
        <v>330</v>
      </c>
    </row>
    <row r="136" spans="1:3">
      <c r="A136" s="3" t="s">
        <v>328</v>
      </c>
      <c r="B136" s="3" t="s">
        <v>331</v>
      </c>
      <c r="C136" s="4" t="s">
        <v>332</v>
      </c>
    </row>
    <row r="137" spans="1:3">
      <c r="A137" s="3" t="s">
        <v>333</v>
      </c>
      <c r="B137" s="3" t="s">
        <v>334</v>
      </c>
      <c r="C137" s="4" t="s">
        <v>335</v>
      </c>
    </row>
    <row r="138" spans="1:3">
      <c r="A138" s="3" t="s">
        <v>336</v>
      </c>
      <c r="B138" s="3" t="s">
        <v>337</v>
      </c>
      <c r="C138" s="4" t="s">
        <v>338</v>
      </c>
    </row>
    <row r="139" spans="1:3">
      <c r="A139" s="3" t="s">
        <v>339</v>
      </c>
      <c r="B139" s="3" t="s">
        <v>340</v>
      </c>
      <c r="C139" s="4" t="s">
        <v>341</v>
      </c>
    </row>
    <row r="140" spans="1:3">
      <c r="A140" s="3" t="s">
        <v>342</v>
      </c>
      <c r="B140" s="3" t="s">
        <v>27</v>
      </c>
      <c r="C140" s="4" t="s">
        <v>28</v>
      </c>
    </row>
    <row r="141" spans="1:3">
      <c r="A141" s="3" t="s">
        <v>343</v>
      </c>
      <c r="B141" s="3" t="s">
        <v>27</v>
      </c>
      <c r="C141" s="4" t="s">
        <v>28</v>
      </c>
    </row>
    <row r="142" spans="1:3">
      <c r="A142" s="3" t="s">
        <v>344</v>
      </c>
      <c r="B142" s="3" t="s">
        <v>345</v>
      </c>
      <c r="C142" s="4" t="s">
        <v>346</v>
      </c>
    </row>
    <row r="143" spans="1:3">
      <c r="A143" s="8" t="s">
        <v>347</v>
      </c>
      <c r="B143" s="3" t="s">
        <v>348</v>
      </c>
      <c r="C143" s="4" t="s">
        <v>349</v>
      </c>
    </row>
    <row r="144" spans="1:3">
      <c r="A144" s="3" t="s">
        <v>350</v>
      </c>
      <c r="B144" s="3" t="s">
        <v>351</v>
      </c>
      <c r="C144" s="4" t="s">
        <v>352</v>
      </c>
    </row>
    <row r="145" spans="1:3">
      <c r="A145" s="3" t="s">
        <v>353</v>
      </c>
      <c r="B145" s="3" t="s">
        <v>354</v>
      </c>
      <c r="C145" s="4" t="s">
        <v>355</v>
      </c>
    </row>
    <row r="146" spans="1:3">
      <c r="A146" s="3" t="s">
        <v>356</v>
      </c>
      <c r="B146" s="3" t="s">
        <v>357</v>
      </c>
      <c r="C146" s="4" t="s">
        <v>358</v>
      </c>
    </row>
    <row r="147" spans="1:3">
      <c r="A147" s="3" t="s">
        <v>359</v>
      </c>
      <c r="B147" s="3" t="s">
        <v>360</v>
      </c>
      <c r="C147" s="4" t="s">
        <v>361</v>
      </c>
    </row>
    <row r="148" spans="1:3">
      <c r="A148" s="3" t="s">
        <v>362</v>
      </c>
      <c r="B148" s="3" t="s">
        <v>84</v>
      </c>
      <c r="C148" s="4" t="s">
        <v>85</v>
      </c>
    </row>
    <row r="149" spans="1:3">
      <c r="A149" s="3" t="s">
        <v>363</v>
      </c>
      <c r="B149" s="3" t="s">
        <v>27</v>
      </c>
      <c r="C149" s="4" t="s">
        <v>28</v>
      </c>
    </row>
    <row r="150" spans="1:3" ht="22.8">
      <c r="A150" s="5" t="s">
        <v>364</v>
      </c>
      <c r="B150" s="3" t="s">
        <v>36</v>
      </c>
      <c r="C150" s="4" t="s">
        <v>37</v>
      </c>
    </row>
    <row r="151" spans="1:3">
      <c r="A151" s="3" t="s">
        <v>365</v>
      </c>
      <c r="B151" s="3" t="s">
        <v>27</v>
      </c>
      <c r="C151" s="4" t="s">
        <v>28</v>
      </c>
    </row>
    <row r="152" spans="1:3">
      <c r="A152" s="3" t="s">
        <v>366</v>
      </c>
      <c r="B152" s="3" t="s">
        <v>367</v>
      </c>
      <c r="C152" s="4" t="s">
        <v>368</v>
      </c>
    </row>
    <row r="153" spans="1:3">
      <c r="A153" s="3" t="s">
        <v>369</v>
      </c>
      <c r="B153" s="3" t="s">
        <v>370</v>
      </c>
      <c r="C153" s="4" t="s">
        <v>371</v>
      </c>
    </row>
    <row r="154" spans="1:3">
      <c r="A154" s="3" t="s">
        <v>372</v>
      </c>
      <c r="B154" s="3" t="s">
        <v>27</v>
      </c>
      <c r="C154" s="4" t="s">
        <v>28</v>
      </c>
    </row>
    <row r="155" spans="1:3" ht="57">
      <c r="A155" s="3" t="s">
        <v>373</v>
      </c>
      <c r="B155" s="3" t="s">
        <v>374</v>
      </c>
      <c r="C155" s="4" t="s">
        <v>375</v>
      </c>
    </row>
    <row r="156" spans="1:3">
      <c r="A156" s="3" t="s">
        <v>376</v>
      </c>
      <c r="B156" s="3" t="s">
        <v>377</v>
      </c>
      <c r="C156" s="4" t="s">
        <v>378</v>
      </c>
    </row>
    <row r="157" spans="1:3" ht="22.8">
      <c r="A157" s="3" t="s">
        <v>376</v>
      </c>
      <c r="B157" s="3" t="s">
        <v>379</v>
      </c>
      <c r="C157" s="4" t="s">
        <v>380</v>
      </c>
    </row>
    <row r="158" spans="1:3" ht="34.200000000000003">
      <c r="A158" s="5" t="s">
        <v>381</v>
      </c>
      <c r="B158" s="3" t="s">
        <v>36</v>
      </c>
      <c r="C158" s="4" t="s">
        <v>37</v>
      </c>
    </row>
    <row r="159" spans="1:3" ht="22.8">
      <c r="A159" s="5" t="s">
        <v>382</v>
      </c>
      <c r="B159" s="3" t="s">
        <v>383</v>
      </c>
      <c r="C159" s="4" t="s">
        <v>384</v>
      </c>
    </row>
    <row r="160" spans="1:3">
      <c r="A160" s="3" t="s">
        <v>385</v>
      </c>
      <c r="B160" s="3" t="s">
        <v>27</v>
      </c>
      <c r="C160" s="4" t="s">
        <v>28</v>
      </c>
    </row>
    <row r="161" spans="1:3">
      <c r="A161" s="3" t="s">
        <v>386</v>
      </c>
      <c r="B161" s="3" t="s">
        <v>387</v>
      </c>
      <c r="C161" s="4" t="s">
        <v>388</v>
      </c>
    </row>
    <row r="162" spans="1:3">
      <c r="A162" s="3" t="s">
        <v>389</v>
      </c>
      <c r="B162" s="3" t="s">
        <v>27</v>
      </c>
      <c r="C162" s="4" t="s">
        <v>28</v>
      </c>
    </row>
    <row r="163" spans="1:3" ht="22.8">
      <c r="A163" s="3" t="s">
        <v>390</v>
      </c>
      <c r="B163" s="3" t="s">
        <v>43</v>
      </c>
      <c r="C163" s="4" t="s">
        <v>44</v>
      </c>
    </row>
    <row r="164" spans="1:3">
      <c r="A164" s="3" t="s">
        <v>391</v>
      </c>
      <c r="B164" s="3" t="s">
        <v>392</v>
      </c>
      <c r="C164" s="4" t="s">
        <v>393</v>
      </c>
    </row>
    <row r="165" spans="1:3" ht="22.8">
      <c r="A165" s="3" t="s">
        <v>394</v>
      </c>
      <c r="B165" s="3" t="s">
        <v>395</v>
      </c>
      <c r="C165" s="4" t="s">
        <v>396</v>
      </c>
    </row>
    <row r="166" spans="1:3">
      <c r="A166" s="3" t="s">
        <v>397</v>
      </c>
      <c r="B166" s="3" t="s">
        <v>398</v>
      </c>
      <c r="C166" s="4" t="s">
        <v>399</v>
      </c>
    </row>
    <row r="167" spans="1:3">
      <c r="A167" s="3" t="s">
        <v>400</v>
      </c>
      <c r="B167" s="3" t="s">
        <v>401</v>
      </c>
      <c r="C167" s="4" t="s">
        <v>402</v>
      </c>
    </row>
    <row r="168" spans="1:3">
      <c r="A168" s="3" t="s">
        <v>400</v>
      </c>
      <c r="B168" s="3" t="s">
        <v>331</v>
      </c>
      <c r="C168" s="4" t="s">
        <v>332</v>
      </c>
    </row>
    <row r="169" spans="1:3">
      <c r="A169" s="3" t="s">
        <v>403</v>
      </c>
      <c r="B169" s="3" t="s">
        <v>58</v>
      </c>
      <c r="C169" s="4" t="s">
        <v>59</v>
      </c>
    </row>
    <row r="170" spans="1:3">
      <c r="A170" s="3" t="s">
        <v>404</v>
      </c>
      <c r="B170" s="3" t="s">
        <v>405</v>
      </c>
      <c r="C170" s="4" t="s">
        <v>406</v>
      </c>
    </row>
    <row r="171" spans="1:3" ht="22.8">
      <c r="A171" s="5" t="s">
        <v>407</v>
      </c>
      <c r="B171" s="3" t="s">
        <v>27</v>
      </c>
      <c r="C171" s="4" t="s">
        <v>28</v>
      </c>
    </row>
    <row r="172" spans="1:3">
      <c r="A172" s="3" t="s">
        <v>408</v>
      </c>
      <c r="B172" s="3" t="s">
        <v>221</v>
      </c>
      <c r="C172" s="4" t="s">
        <v>222</v>
      </c>
    </row>
    <row r="173" spans="1:3">
      <c r="A173" s="3" t="s">
        <v>409</v>
      </c>
      <c r="B173" s="3" t="s">
        <v>163</v>
      </c>
      <c r="C173" s="4" t="s">
        <v>164</v>
      </c>
    </row>
    <row r="174" spans="1:3">
      <c r="A174" s="3" t="s">
        <v>410</v>
      </c>
      <c r="B174" s="3" t="s">
        <v>411</v>
      </c>
      <c r="C174" s="4" t="s">
        <v>412</v>
      </c>
    </row>
    <row r="175" spans="1:3">
      <c r="A175" s="5" t="s">
        <v>413</v>
      </c>
      <c r="B175" s="3" t="s">
        <v>84</v>
      </c>
      <c r="C175" s="4" t="s">
        <v>85</v>
      </c>
    </row>
    <row r="176" spans="1:3">
      <c r="A176" s="3" t="s">
        <v>414</v>
      </c>
      <c r="B176" s="3" t="s">
        <v>415</v>
      </c>
      <c r="C176" s="4" t="s">
        <v>416</v>
      </c>
    </row>
    <row r="177" spans="1:3">
      <c r="A177" s="3" t="s">
        <v>417</v>
      </c>
      <c r="B177" s="3" t="s">
        <v>163</v>
      </c>
      <c r="C177" s="4" t="s">
        <v>164</v>
      </c>
    </row>
    <row r="178" spans="1:3">
      <c r="A178" s="3" t="s">
        <v>418</v>
      </c>
      <c r="B178" s="3" t="s">
        <v>58</v>
      </c>
      <c r="C178" s="4" t="s">
        <v>59</v>
      </c>
    </row>
    <row r="179" spans="1:3" ht="34.200000000000003">
      <c r="A179" s="5" t="s">
        <v>419</v>
      </c>
      <c r="B179" s="3" t="s">
        <v>36</v>
      </c>
      <c r="C179" s="4" t="s">
        <v>37</v>
      </c>
    </row>
    <row r="180" spans="1:3">
      <c r="A180" s="3" t="s">
        <v>420</v>
      </c>
      <c r="B180" s="3" t="s">
        <v>107</v>
      </c>
      <c r="C180" s="4" t="s">
        <v>108</v>
      </c>
    </row>
    <row r="181" spans="1:3">
      <c r="A181" s="3" t="s">
        <v>421</v>
      </c>
      <c r="B181" s="3" t="s">
        <v>422</v>
      </c>
      <c r="C181" s="4" t="s">
        <v>423</v>
      </c>
    </row>
    <row r="182" spans="1:3">
      <c r="A182" s="3" t="s">
        <v>424</v>
      </c>
      <c r="B182" s="3" t="s">
        <v>425</v>
      </c>
      <c r="C182" s="4" t="s">
        <v>426</v>
      </c>
    </row>
    <row r="183" spans="1:3">
      <c r="A183" s="3" t="s">
        <v>427</v>
      </c>
      <c r="B183" s="3" t="s">
        <v>36</v>
      </c>
      <c r="C183" s="4" t="s">
        <v>37</v>
      </c>
    </row>
    <row r="184" spans="1:3" ht="22.8">
      <c r="A184" s="3" t="s">
        <v>428</v>
      </c>
      <c r="B184" s="3" t="s">
        <v>46</v>
      </c>
      <c r="C184" s="4"/>
    </row>
    <row r="185" spans="1:3">
      <c r="A185" s="3" t="s">
        <v>429</v>
      </c>
      <c r="B185" s="3" t="s">
        <v>430</v>
      </c>
      <c r="C185" s="4" t="s">
        <v>431</v>
      </c>
    </row>
    <row r="186" spans="1:3">
      <c r="A186" s="3" t="s">
        <v>429</v>
      </c>
      <c r="B186" s="3" t="s">
        <v>36</v>
      </c>
      <c r="C186" s="4" t="s">
        <v>37</v>
      </c>
    </row>
    <row r="187" spans="1:3" ht="22.8">
      <c r="A187" s="3" t="s">
        <v>432</v>
      </c>
      <c r="B187" s="3" t="s">
        <v>433</v>
      </c>
      <c r="C187" s="4" t="s">
        <v>434</v>
      </c>
    </row>
    <row r="188" spans="1:3">
      <c r="A188" s="3" t="s">
        <v>435</v>
      </c>
      <c r="B188" s="3" t="s">
        <v>436</v>
      </c>
      <c r="C188" s="4" t="s">
        <v>437</v>
      </c>
    </row>
    <row r="189" spans="1:3">
      <c r="A189" s="3" t="s">
        <v>438</v>
      </c>
      <c r="B189" s="3" t="s">
        <v>439</v>
      </c>
      <c r="C189" s="4" t="s">
        <v>440</v>
      </c>
    </row>
    <row r="190" spans="1:3" ht="22.8">
      <c r="A190" s="5" t="s">
        <v>441</v>
      </c>
      <c r="B190" s="3" t="s">
        <v>442</v>
      </c>
      <c r="C190" s="4" t="s">
        <v>443</v>
      </c>
    </row>
    <row r="191" spans="1:3">
      <c r="A191" s="3" t="s">
        <v>444</v>
      </c>
      <c r="B191" s="3" t="s">
        <v>163</v>
      </c>
      <c r="C191" s="4" t="s">
        <v>164</v>
      </c>
    </row>
    <row r="192" spans="1:3">
      <c r="A192" s="3" t="s">
        <v>445</v>
      </c>
      <c r="B192" s="3" t="s">
        <v>446</v>
      </c>
      <c r="C192" s="4" t="s">
        <v>447</v>
      </c>
    </row>
    <row r="193" spans="1:3">
      <c r="A193" s="3" t="s">
        <v>448</v>
      </c>
      <c r="B193" s="3" t="s">
        <v>27</v>
      </c>
      <c r="C193" s="4" t="s">
        <v>28</v>
      </c>
    </row>
    <row r="194" spans="1:3">
      <c r="A194" s="3" t="s">
        <v>449</v>
      </c>
      <c r="B194" s="3" t="s">
        <v>36</v>
      </c>
      <c r="C194" s="4" t="s">
        <v>37</v>
      </c>
    </row>
    <row r="195" spans="1:3">
      <c r="A195" s="3" t="s">
        <v>450</v>
      </c>
      <c r="B195" s="3" t="s">
        <v>451</v>
      </c>
      <c r="C195" s="4" t="s">
        <v>452</v>
      </c>
    </row>
    <row r="196" spans="1:3">
      <c r="A196" s="3" t="s">
        <v>453</v>
      </c>
      <c r="B196" s="3" t="s">
        <v>27</v>
      </c>
      <c r="C196" s="4" t="s">
        <v>28</v>
      </c>
    </row>
    <row r="197" spans="1:3">
      <c r="A197" s="3" t="s">
        <v>454</v>
      </c>
      <c r="B197" s="3" t="s">
        <v>455</v>
      </c>
      <c r="C197" s="4" t="s">
        <v>456</v>
      </c>
    </row>
    <row r="198" spans="1:3" ht="34.200000000000003">
      <c r="A198" s="5" t="s">
        <v>457</v>
      </c>
      <c r="B198" s="3" t="s">
        <v>458</v>
      </c>
      <c r="C198" s="4" t="s">
        <v>459</v>
      </c>
    </row>
    <row r="199" spans="1:3">
      <c r="A199" s="3" t="s">
        <v>460</v>
      </c>
      <c r="B199" s="3" t="s">
        <v>461</v>
      </c>
      <c r="C199" s="4" t="s">
        <v>462</v>
      </c>
    </row>
    <row r="200" spans="1:3" ht="22.8">
      <c r="A200" s="3" t="s">
        <v>463</v>
      </c>
      <c r="B200" s="3" t="s">
        <v>27</v>
      </c>
      <c r="C200" s="4" t="s">
        <v>28</v>
      </c>
    </row>
    <row r="201" spans="1:3">
      <c r="A201" s="9" t="s">
        <v>464</v>
      </c>
      <c r="B201" s="10" t="s">
        <v>465</v>
      </c>
      <c r="C201" s="11" t="s">
        <v>466</v>
      </c>
    </row>
    <row r="202" spans="1:3" ht="22.8">
      <c r="A202" s="3" t="s">
        <v>467</v>
      </c>
      <c r="B202" s="3" t="s">
        <v>43</v>
      </c>
      <c r="C202" s="4" t="s">
        <v>44</v>
      </c>
    </row>
    <row r="203" spans="1:3" ht="22.8">
      <c r="A203" s="3" t="s">
        <v>468</v>
      </c>
      <c r="B203" s="3" t="s">
        <v>43</v>
      </c>
      <c r="C203" s="4" t="s">
        <v>44</v>
      </c>
    </row>
    <row r="204" spans="1:3" ht="22.8">
      <c r="A204" s="3" t="s">
        <v>469</v>
      </c>
      <c r="B204" s="3" t="s">
        <v>27</v>
      </c>
      <c r="C204" s="4" t="s">
        <v>28</v>
      </c>
    </row>
    <row r="205" spans="1:3" ht="22.8">
      <c r="A205" s="3" t="s">
        <v>470</v>
      </c>
      <c r="B205" s="3" t="s">
        <v>27</v>
      </c>
      <c r="C205" s="4" t="s">
        <v>28</v>
      </c>
    </row>
    <row r="206" spans="1:3" ht="34.200000000000003">
      <c r="A206" s="3" t="s">
        <v>471</v>
      </c>
      <c r="B206" s="3" t="s">
        <v>43</v>
      </c>
      <c r="C206" s="4" t="s">
        <v>44</v>
      </c>
    </row>
    <row r="207" spans="1:3">
      <c r="A207" s="3" t="s">
        <v>472</v>
      </c>
      <c r="B207" s="3" t="s">
        <v>473</v>
      </c>
      <c r="C207" s="4" t="s">
        <v>474</v>
      </c>
    </row>
    <row r="208" spans="1:3">
      <c r="A208" s="3" t="s">
        <v>475</v>
      </c>
      <c r="B208" s="3" t="s">
        <v>27</v>
      </c>
      <c r="C208" s="4" t="s">
        <v>28</v>
      </c>
    </row>
    <row r="209" spans="1:3" ht="22.8">
      <c r="A209" s="3" t="s">
        <v>476</v>
      </c>
      <c r="B209" s="3" t="s">
        <v>477</v>
      </c>
      <c r="C209" s="4" t="s">
        <v>478</v>
      </c>
    </row>
    <row r="210" spans="1:3">
      <c r="A210" s="3" t="s">
        <v>479</v>
      </c>
      <c r="B210" s="3" t="s">
        <v>480</v>
      </c>
      <c r="C210" s="4" t="s">
        <v>481</v>
      </c>
    </row>
    <row r="211" spans="1:3">
      <c r="A211" s="3" t="s">
        <v>482</v>
      </c>
      <c r="B211" s="3" t="s">
        <v>84</v>
      </c>
      <c r="C211" s="4" t="s">
        <v>85</v>
      </c>
    </row>
    <row r="212" spans="1:3">
      <c r="A212" s="3" t="s">
        <v>483</v>
      </c>
      <c r="B212" s="3" t="s">
        <v>484</v>
      </c>
      <c r="C212" s="4" t="s">
        <v>485</v>
      </c>
    </row>
    <row r="213" spans="1:3">
      <c r="A213" s="3" t="s">
        <v>486</v>
      </c>
      <c r="B213" s="3" t="s">
        <v>487</v>
      </c>
      <c r="C213" s="4" t="s">
        <v>488</v>
      </c>
    </row>
    <row r="214" spans="1:3">
      <c r="A214" s="3" t="s">
        <v>489</v>
      </c>
      <c r="B214" s="3" t="s">
        <v>490</v>
      </c>
      <c r="C214" s="4" t="s">
        <v>491</v>
      </c>
    </row>
    <row r="215" spans="1:3">
      <c r="A215" s="3" t="s">
        <v>492</v>
      </c>
      <c r="B215" s="3" t="s">
        <v>493</v>
      </c>
      <c r="C215" s="4" t="s">
        <v>494</v>
      </c>
    </row>
    <row r="216" spans="1:3" ht="22.8">
      <c r="A216" s="3" t="s">
        <v>495</v>
      </c>
      <c r="B216" s="3" t="s">
        <v>178</v>
      </c>
      <c r="C216" s="4" t="s">
        <v>179</v>
      </c>
    </row>
    <row r="217" spans="1:3" ht="57">
      <c r="A217" s="3" t="s">
        <v>496</v>
      </c>
      <c r="B217" s="3" t="s">
        <v>497</v>
      </c>
      <c r="C217" s="4" t="s">
        <v>498</v>
      </c>
    </row>
    <row r="218" spans="1:3">
      <c r="A218" s="3" t="s">
        <v>499</v>
      </c>
      <c r="B218" s="3" t="s">
        <v>27</v>
      </c>
      <c r="C218" s="4" t="s">
        <v>28</v>
      </c>
    </row>
    <row r="219" spans="1:3">
      <c r="A219" s="3" t="s">
        <v>500</v>
      </c>
      <c r="B219" s="3" t="s">
        <v>27</v>
      </c>
      <c r="C219" s="4" t="s">
        <v>28</v>
      </c>
    </row>
    <row r="220" spans="1:3" ht="22.8">
      <c r="A220" s="3" t="s">
        <v>501</v>
      </c>
      <c r="B220" s="3" t="s">
        <v>502</v>
      </c>
      <c r="C220" s="4" t="s">
        <v>503</v>
      </c>
    </row>
    <row r="221" spans="1:3">
      <c r="A221" s="3" t="s">
        <v>504</v>
      </c>
      <c r="B221" s="3" t="s">
        <v>505</v>
      </c>
      <c r="C221" s="4" t="s">
        <v>506</v>
      </c>
    </row>
    <row r="222" spans="1:3">
      <c r="A222" s="3" t="s">
        <v>507</v>
      </c>
      <c r="B222" s="3" t="s">
        <v>331</v>
      </c>
      <c r="C222" s="4" t="s">
        <v>332</v>
      </c>
    </row>
    <row r="223" spans="1:3" ht="45.6">
      <c r="A223" s="3" t="s">
        <v>508</v>
      </c>
      <c r="B223" s="3" t="s">
        <v>46</v>
      </c>
      <c r="C223" s="4"/>
    </row>
    <row r="224" spans="1:3" ht="22.8">
      <c r="A224" s="3" t="s">
        <v>509</v>
      </c>
      <c r="B224" s="3" t="s">
        <v>510</v>
      </c>
      <c r="C224" s="4" t="s">
        <v>511</v>
      </c>
    </row>
    <row r="225" spans="1:3">
      <c r="A225" s="3" t="s">
        <v>512</v>
      </c>
      <c r="B225" s="3" t="s">
        <v>27</v>
      </c>
      <c r="C225" s="4" t="s">
        <v>28</v>
      </c>
    </row>
    <row r="226" spans="1:3">
      <c r="A226" s="3" t="s">
        <v>513</v>
      </c>
      <c r="B226" s="3" t="s">
        <v>514</v>
      </c>
      <c r="C226" s="4" t="s">
        <v>515</v>
      </c>
    </row>
    <row r="227" spans="1:3">
      <c r="A227" s="5" t="s">
        <v>516</v>
      </c>
      <c r="B227" s="3" t="s">
        <v>517</v>
      </c>
      <c r="C227" s="4" t="s">
        <v>518</v>
      </c>
    </row>
    <row r="228" spans="1:3">
      <c r="A228" s="3" t="s">
        <v>519</v>
      </c>
      <c r="B228" s="3" t="s">
        <v>520</v>
      </c>
      <c r="C228" s="4" t="s">
        <v>521</v>
      </c>
    </row>
    <row r="229" spans="1:3" ht="22.8">
      <c r="A229" s="3" t="s">
        <v>522</v>
      </c>
      <c r="B229" s="3" t="s">
        <v>107</v>
      </c>
      <c r="C229" s="4" t="s">
        <v>108</v>
      </c>
    </row>
    <row r="230" spans="1:3">
      <c r="A230" s="3" t="s">
        <v>523</v>
      </c>
      <c r="B230" s="3" t="s">
        <v>524</v>
      </c>
      <c r="C230" s="4" t="s">
        <v>525</v>
      </c>
    </row>
    <row r="231" spans="1:3">
      <c r="A231" s="3" t="s">
        <v>526</v>
      </c>
      <c r="B231" s="3" t="s">
        <v>527</v>
      </c>
      <c r="C231" s="4" t="s">
        <v>528</v>
      </c>
    </row>
    <row r="232" spans="1:3">
      <c r="A232" s="3" t="s">
        <v>529</v>
      </c>
      <c r="B232" s="3" t="s">
        <v>340</v>
      </c>
      <c r="C232" s="4" t="s">
        <v>341</v>
      </c>
    </row>
    <row r="233" spans="1:3">
      <c r="A233" s="3" t="s">
        <v>529</v>
      </c>
      <c r="B233" s="3" t="s">
        <v>530</v>
      </c>
      <c r="C233" s="4" t="s">
        <v>531</v>
      </c>
    </row>
    <row r="234" spans="1:3">
      <c r="A234" s="3" t="s">
        <v>529</v>
      </c>
      <c r="B234" s="3" t="s">
        <v>532</v>
      </c>
      <c r="C234" s="4" t="s">
        <v>533</v>
      </c>
    </row>
    <row r="235" spans="1:3" ht="22.8">
      <c r="A235" s="3" t="s">
        <v>534</v>
      </c>
      <c r="B235" s="3" t="s">
        <v>535</v>
      </c>
      <c r="C235" s="4" t="s">
        <v>536</v>
      </c>
    </row>
    <row r="236" spans="1:3" ht="34.200000000000003">
      <c r="A236" s="5" t="s">
        <v>537</v>
      </c>
      <c r="B236" s="3" t="s">
        <v>538</v>
      </c>
      <c r="C236" s="4" t="s">
        <v>539</v>
      </c>
    </row>
    <row r="237" spans="1:3">
      <c r="A237" s="3" t="s">
        <v>540</v>
      </c>
      <c r="B237" s="3" t="s">
        <v>541</v>
      </c>
      <c r="C237" s="4" t="s">
        <v>542</v>
      </c>
    </row>
    <row r="238" spans="1:3" ht="22.8">
      <c r="A238" s="3" t="s">
        <v>543</v>
      </c>
      <c r="B238" s="3" t="s">
        <v>544</v>
      </c>
      <c r="C238" s="4" t="s">
        <v>545</v>
      </c>
    </row>
    <row r="239" spans="1:3">
      <c r="A239" s="3" t="s">
        <v>546</v>
      </c>
      <c r="B239" s="3" t="s">
        <v>547</v>
      </c>
      <c r="C239" s="4" t="s">
        <v>548</v>
      </c>
    </row>
    <row r="240" spans="1:3">
      <c r="A240" s="3" t="s">
        <v>549</v>
      </c>
      <c r="B240" s="3" t="s">
        <v>36</v>
      </c>
      <c r="C240" s="4" t="s">
        <v>37</v>
      </c>
    </row>
    <row r="241" spans="1:3">
      <c r="A241" s="3" t="s">
        <v>550</v>
      </c>
      <c r="B241" s="3" t="s">
        <v>84</v>
      </c>
      <c r="C241" s="4" t="s">
        <v>85</v>
      </c>
    </row>
    <row r="242" spans="1:3">
      <c r="A242" s="3" t="s">
        <v>551</v>
      </c>
      <c r="B242" s="3" t="s">
        <v>163</v>
      </c>
      <c r="C242" s="4" t="s">
        <v>164</v>
      </c>
    </row>
    <row r="243" spans="1:3">
      <c r="A243" s="3" t="s">
        <v>552</v>
      </c>
      <c r="B243" s="3" t="s">
        <v>553</v>
      </c>
      <c r="C243" s="4" t="s">
        <v>554</v>
      </c>
    </row>
    <row r="244" spans="1:3" ht="22.8">
      <c r="A244" s="3" t="s">
        <v>555</v>
      </c>
      <c r="B244" s="3" t="s">
        <v>556</v>
      </c>
      <c r="C244" s="4" t="s">
        <v>557</v>
      </c>
    </row>
    <row r="245" spans="1:3">
      <c r="A245" s="3" t="s">
        <v>558</v>
      </c>
      <c r="B245" s="3" t="s">
        <v>559</v>
      </c>
      <c r="C245" s="4" t="s">
        <v>560</v>
      </c>
    </row>
    <row r="246" spans="1:3">
      <c r="A246" s="3" t="s">
        <v>561</v>
      </c>
      <c r="B246" s="3" t="s">
        <v>562</v>
      </c>
      <c r="C246" s="4" t="s">
        <v>563</v>
      </c>
    </row>
    <row r="247" spans="1:3" ht="22.8">
      <c r="A247" s="3" t="s">
        <v>564</v>
      </c>
      <c r="B247" s="3" t="s">
        <v>565</v>
      </c>
      <c r="C247" s="4" t="s">
        <v>566</v>
      </c>
    </row>
    <row r="248" spans="1:3" ht="34.200000000000003">
      <c r="A248" s="5" t="s">
        <v>567</v>
      </c>
      <c r="B248" s="3" t="s">
        <v>36</v>
      </c>
      <c r="C248" s="4" t="s">
        <v>37</v>
      </c>
    </row>
    <row r="249" spans="1:3">
      <c r="A249" s="3" t="s">
        <v>568</v>
      </c>
      <c r="B249" s="3" t="s">
        <v>58</v>
      </c>
      <c r="C249" s="4" t="s">
        <v>59</v>
      </c>
    </row>
    <row r="250" spans="1:3">
      <c r="A250" s="3" t="s">
        <v>569</v>
      </c>
      <c r="B250" s="3" t="s">
        <v>570</v>
      </c>
      <c r="C250" s="4" t="s">
        <v>571</v>
      </c>
    </row>
    <row r="251" spans="1:3">
      <c r="A251" s="3" t="s">
        <v>572</v>
      </c>
      <c r="B251" s="3" t="s">
        <v>573</v>
      </c>
      <c r="C251" s="4" t="s">
        <v>574</v>
      </c>
    </row>
    <row r="252" spans="1:3" ht="22.8">
      <c r="A252" s="5" t="s">
        <v>575</v>
      </c>
      <c r="B252" s="3" t="s">
        <v>576</v>
      </c>
      <c r="C252" s="4" t="s">
        <v>577</v>
      </c>
    </row>
    <row r="253" spans="1:3" ht="57">
      <c r="A253" s="5" t="s">
        <v>578</v>
      </c>
      <c r="B253" s="3" t="s">
        <v>247</v>
      </c>
      <c r="C253" s="4" t="s">
        <v>248</v>
      </c>
    </row>
    <row r="254" spans="1:3" ht="34.200000000000003">
      <c r="A254" s="5" t="s">
        <v>579</v>
      </c>
      <c r="B254" s="3" t="s">
        <v>36</v>
      </c>
      <c r="C254" s="4" t="s">
        <v>37</v>
      </c>
    </row>
    <row r="255" spans="1:3" ht="34.200000000000003">
      <c r="A255" s="5" t="s">
        <v>580</v>
      </c>
      <c r="B255" s="3" t="s">
        <v>36</v>
      </c>
      <c r="C255" s="4" t="s">
        <v>37</v>
      </c>
    </row>
    <row r="256" spans="1:3" ht="34.200000000000003">
      <c r="A256" s="5" t="s">
        <v>580</v>
      </c>
      <c r="B256" s="3" t="s">
        <v>581</v>
      </c>
      <c r="C256" s="4" t="s">
        <v>582</v>
      </c>
    </row>
    <row r="257" spans="1:3">
      <c r="A257" s="3" t="s">
        <v>583</v>
      </c>
      <c r="B257" s="3" t="s">
        <v>584</v>
      </c>
      <c r="C257" s="4" t="s">
        <v>585</v>
      </c>
    </row>
    <row r="258" spans="1:3" ht="45.6">
      <c r="A258" s="3" t="s">
        <v>583</v>
      </c>
      <c r="B258" s="3" t="s">
        <v>586</v>
      </c>
      <c r="C258" s="4" t="s">
        <v>587</v>
      </c>
    </row>
    <row r="259" spans="1:3">
      <c r="A259" s="3" t="s">
        <v>588</v>
      </c>
      <c r="B259" s="3" t="s">
        <v>589</v>
      </c>
      <c r="C259" s="4" t="s">
        <v>590</v>
      </c>
    </row>
    <row r="260" spans="1:3">
      <c r="A260" s="3" t="s">
        <v>591</v>
      </c>
      <c r="B260" s="3" t="s">
        <v>592</v>
      </c>
      <c r="C260" s="4" t="s">
        <v>593</v>
      </c>
    </row>
    <row r="261" spans="1:3" ht="34.200000000000003">
      <c r="A261" s="5" t="s">
        <v>594</v>
      </c>
      <c r="B261" s="3" t="s">
        <v>595</v>
      </c>
      <c r="C261" s="4" t="s">
        <v>596</v>
      </c>
    </row>
    <row r="262" spans="1:3">
      <c r="A262" s="3" t="s">
        <v>597</v>
      </c>
      <c r="B262" s="3" t="s">
        <v>598</v>
      </c>
      <c r="C262" s="4" t="s">
        <v>599</v>
      </c>
    </row>
    <row r="263" spans="1:3" ht="22.8">
      <c r="A263" s="12" t="s">
        <v>600</v>
      </c>
      <c r="B263" s="12" t="s">
        <v>36</v>
      </c>
      <c r="C263" s="13" t="s">
        <v>37</v>
      </c>
    </row>
    <row r="264" spans="1:3" ht="22.8">
      <c r="A264" s="14" t="s">
        <v>601</v>
      </c>
      <c r="B264" s="14" t="s">
        <v>36</v>
      </c>
      <c r="C264" s="15" t="s">
        <v>37</v>
      </c>
    </row>
    <row r="265" spans="1:3" ht="22.8">
      <c r="A265" s="14" t="s">
        <v>602</v>
      </c>
      <c r="B265" s="14" t="s">
        <v>221</v>
      </c>
      <c r="C265" s="15" t="s">
        <v>222</v>
      </c>
    </row>
    <row r="266" spans="1:3" ht="22.8">
      <c r="A266" s="6" t="s">
        <v>603</v>
      </c>
      <c r="B266" s="6" t="s">
        <v>392</v>
      </c>
      <c r="C266" s="7" t="s">
        <v>393</v>
      </c>
    </row>
    <row r="267" spans="1:3">
      <c r="A267" s="6" t="s">
        <v>604</v>
      </c>
      <c r="B267" s="6" t="s">
        <v>605</v>
      </c>
      <c r="C267" s="7" t="s">
        <v>606</v>
      </c>
    </row>
    <row r="268" spans="1:3">
      <c r="A268" s="3" t="s">
        <v>607</v>
      </c>
      <c r="B268" s="3" t="s">
        <v>608</v>
      </c>
      <c r="C268" s="4" t="s">
        <v>609</v>
      </c>
    </row>
    <row r="269" spans="1:3">
      <c r="A269" s="3" t="s">
        <v>610</v>
      </c>
      <c r="B269" s="3" t="s">
        <v>611</v>
      </c>
      <c r="C269" s="4" t="s">
        <v>612</v>
      </c>
    </row>
    <row r="270" spans="1:3" ht="45.6">
      <c r="A270" s="3" t="s">
        <v>613</v>
      </c>
      <c r="B270" s="3" t="s">
        <v>614</v>
      </c>
      <c r="C270" s="4" t="s">
        <v>615</v>
      </c>
    </row>
    <row r="271" spans="1:3" ht="34.200000000000003">
      <c r="A271" s="3" t="s">
        <v>616</v>
      </c>
      <c r="B271" s="3" t="s">
        <v>617</v>
      </c>
      <c r="C271" s="4" t="s">
        <v>618</v>
      </c>
    </row>
    <row r="272" spans="1:3" ht="45.6">
      <c r="A272" s="3" t="s">
        <v>619</v>
      </c>
      <c r="B272" s="3" t="s">
        <v>620</v>
      </c>
      <c r="C272" s="4" t="s">
        <v>621</v>
      </c>
    </row>
    <row r="273" spans="1:3" ht="45.6">
      <c r="A273" s="3" t="s">
        <v>622</v>
      </c>
      <c r="B273" s="3" t="s">
        <v>623</v>
      </c>
      <c r="C273" s="4" t="s">
        <v>624</v>
      </c>
    </row>
    <row r="274" spans="1:3" ht="34.200000000000003">
      <c r="A274" s="3" t="s">
        <v>625</v>
      </c>
      <c r="B274" s="3" t="s">
        <v>626</v>
      </c>
      <c r="C274" s="4" t="s">
        <v>627</v>
      </c>
    </row>
    <row r="275" spans="1:3" ht="57">
      <c r="A275" s="3" t="s">
        <v>628</v>
      </c>
      <c r="B275" s="3" t="s">
        <v>629</v>
      </c>
      <c r="C275" s="4" t="s">
        <v>630</v>
      </c>
    </row>
    <row r="276" spans="1:3">
      <c r="A276" s="3" t="s">
        <v>631</v>
      </c>
      <c r="B276" s="3" t="s">
        <v>632</v>
      </c>
      <c r="C276" s="4" t="s">
        <v>633</v>
      </c>
    </row>
    <row r="277" spans="1:3">
      <c r="A277" s="3" t="s">
        <v>634</v>
      </c>
      <c r="B277" s="3" t="s">
        <v>635</v>
      </c>
      <c r="C277" s="4" t="s">
        <v>636</v>
      </c>
    </row>
    <row r="278" spans="1:3">
      <c r="A278" s="3" t="s">
        <v>637</v>
      </c>
      <c r="B278" s="3" t="s">
        <v>638</v>
      </c>
      <c r="C278" s="4" t="s">
        <v>639</v>
      </c>
    </row>
    <row r="279" spans="1:3">
      <c r="A279" s="3" t="s">
        <v>640</v>
      </c>
      <c r="B279" s="3" t="s">
        <v>641</v>
      </c>
      <c r="C279" s="4" t="s">
        <v>642</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Budget</vt:lpstr>
      <vt:lpstr>Currencies</vt:lpstr>
      <vt:lpstr>Budget!Print_Area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kluc</dc:creator>
  <cp:keywords/>
  <dc:description/>
  <cp:lastModifiedBy>LOUIS ADU-AMOAH</cp:lastModifiedBy>
  <cp:lastPrinted>2018-03-27T12:34:26Z</cp:lastPrinted>
  <dcterms:created xsi:type="dcterms:W3CDTF">2014-06-11T10:42:57Z</dcterms:created>
  <dcterms:modified xsi:type="dcterms:W3CDTF">2022-08-30T13:18:44Z</dcterms:modified>
  <cp:category/>
  <cp:contentStatus/>
</cp:coreProperties>
</file>